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ukas\Downloads\"/>
    </mc:Choice>
  </mc:AlternateContent>
  <bookViews>
    <workbookView xWindow="0" yWindow="0" windowWidth="11448" windowHeight="8904"/>
  </bookViews>
  <sheets>
    <sheet name="Hárok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38" i="1" l="1"/>
  <c r="I138" i="1"/>
  <c r="H138" i="1"/>
  <c r="J129" i="1"/>
  <c r="I129" i="1"/>
  <c r="H129" i="1"/>
  <c r="J123" i="1"/>
  <c r="I123" i="1"/>
  <c r="H123" i="1"/>
  <c r="J117" i="1"/>
  <c r="I117" i="1"/>
  <c r="H117" i="1"/>
  <c r="J111" i="1"/>
  <c r="I111" i="1"/>
  <c r="H111" i="1"/>
  <c r="J104" i="1"/>
  <c r="I104" i="1"/>
  <c r="H104" i="1"/>
  <c r="J98" i="1"/>
  <c r="I98" i="1"/>
  <c r="H98" i="1"/>
  <c r="J90" i="1"/>
  <c r="I90" i="1"/>
  <c r="H90" i="1"/>
  <c r="J85" i="1"/>
  <c r="I85" i="1"/>
  <c r="H85" i="1"/>
  <c r="J79" i="1"/>
  <c r="I79" i="1"/>
  <c r="H79" i="1"/>
  <c r="J73" i="1"/>
  <c r="I73" i="1"/>
  <c r="H73" i="1"/>
  <c r="J67" i="1"/>
  <c r="I67" i="1"/>
  <c r="H67" i="1"/>
  <c r="H63" i="1"/>
  <c r="J58" i="1"/>
  <c r="I58" i="1"/>
  <c r="H58" i="1"/>
  <c r="J54" i="1"/>
  <c r="I54" i="1"/>
  <c r="H54" i="1"/>
  <c r="J49" i="1"/>
  <c r="I49" i="1"/>
  <c r="H49" i="1"/>
  <c r="J43" i="1"/>
  <c r="I43" i="1"/>
  <c r="H43" i="1"/>
  <c r="J37" i="1"/>
  <c r="J134" i="1" s="1"/>
  <c r="J141" i="1" s="1"/>
  <c r="I37" i="1"/>
  <c r="H37" i="1"/>
  <c r="J32" i="1"/>
  <c r="I32" i="1"/>
  <c r="H32" i="1"/>
  <c r="J25" i="1"/>
  <c r="I25" i="1"/>
  <c r="I134" i="1" s="1"/>
  <c r="I141" i="1" s="1"/>
  <c r="H25" i="1"/>
  <c r="H134" i="1" s="1"/>
  <c r="H141" i="1" s="1"/>
  <c r="J22" i="1"/>
  <c r="J137" i="1" s="1"/>
  <c r="I22" i="1"/>
  <c r="I137" i="1" s="1"/>
  <c r="H22" i="1"/>
  <c r="J18" i="1"/>
  <c r="I18" i="1"/>
  <c r="H18" i="1"/>
  <c r="J11" i="1"/>
  <c r="I11" i="1"/>
  <c r="I133" i="1" s="1"/>
  <c r="H11" i="1"/>
  <c r="J6" i="1"/>
  <c r="J133" i="1" s="1"/>
  <c r="J140" i="1" s="1"/>
  <c r="I6" i="1"/>
  <c r="H6" i="1"/>
  <c r="H133" i="1" s="1"/>
  <c r="H140" i="1" s="1"/>
  <c r="I140" i="1" l="1"/>
</calcChain>
</file>

<file path=xl/sharedStrings.xml><?xml version="1.0" encoding="utf-8"?>
<sst xmlns="http://schemas.openxmlformats.org/spreadsheetml/2006/main" count="138" uniqueCount="92">
  <si>
    <t>Obec Lastovce, Hlavná ulica 306/42, 076 14 Lastovce</t>
  </si>
  <si>
    <t>NÁVRH ROZPOČTU NA ROK 2026 a VIACROČNÝ ROZPOČET NA ROKY 2027 A 2028</t>
  </si>
  <si>
    <t>Vyvesené dňa:</t>
  </si>
  <si>
    <t>Zvesené dňa:</t>
  </si>
  <si>
    <t xml:space="preserve">Účinnosť od: </t>
  </si>
  <si>
    <t>DAŇOVÉ PRÍJMY</t>
  </si>
  <si>
    <t>Dane z prímov a kapitálového majetku</t>
  </si>
  <si>
    <t>Dane z majetku</t>
  </si>
  <si>
    <t>Dane za tovary a služby</t>
  </si>
  <si>
    <t>NEDAŃOVÉ PRÍJMY</t>
  </si>
  <si>
    <t>Príjmy z podnikania a vlastníctva majetku</t>
  </si>
  <si>
    <t>Administratívne poplatky a iné poplatky a platby</t>
  </si>
  <si>
    <t>Kapitálové príjmy</t>
  </si>
  <si>
    <t>Úroky z tuz. Úverov,pôžičiek, návr.fin.výp.,vkladov</t>
  </si>
  <si>
    <t>Iné nedaňové príjmy</t>
  </si>
  <si>
    <t>GRANTY A TRANSFERY</t>
  </si>
  <si>
    <t>Tuzemské granty a transfery</t>
  </si>
  <si>
    <t>Tuzemské kapitálové granty a transfery</t>
  </si>
  <si>
    <t>PRÍJMY Z TRANSAKCIÍ S FINANČNÝMI AKTÍVAMI A FINANČNÝMI PASÍVAMI</t>
  </si>
  <si>
    <t>Z ostatných finančných operácií</t>
  </si>
  <si>
    <t>Obce</t>
  </si>
  <si>
    <t>0111</t>
  </si>
  <si>
    <t>Bežné výdavky</t>
  </si>
  <si>
    <t>Mzdy, platy, služobné príjmy a ost.osobné vyrovnania</t>
  </si>
  <si>
    <t>Poistné a príspevok do poisťovní</t>
  </si>
  <si>
    <t>Tovary a služby</t>
  </si>
  <si>
    <t>Bežné transfery</t>
  </si>
  <si>
    <t>Splácanie úrokov a ost.plenení</t>
  </si>
  <si>
    <t>0112</t>
  </si>
  <si>
    <t>Finančná a rozpočtová oblasť</t>
  </si>
  <si>
    <t>Splácanie úrokov a ost.plenia</t>
  </si>
  <si>
    <t>0360</t>
  </si>
  <si>
    <t>Verejný poriadok a bezpečnosť</t>
  </si>
  <si>
    <t>Splácanie úrokov a ostatné platby súcisiace s úverom</t>
  </si>
  <si>
    <t>Kapitálové  výdavky</t>
  </si>
  <si>
    <t>obstarávanie kap.aktív</t>
  </si>
  <si>
    <t>0451</t>
  </si>
  <si>
    <t>Cestná doprava</t>
  </si>
  <si>
    <t>Kapitálové výdavky</t>
  </si>
  <si>
    <t>obstarávanie kapl.aktív</t>
  </si>
  <si>
    <t>0510</t>
  </si>
  <si>
    <t>Nakladanie s odpadmi</t>
  </si>
  <si>
    <t>Bežné výdavky - tovary a služby</t>
  </si>
  <si>
    <t>0520</t>
  </si>
  <si>
    <t>Nakladanie s odpadovými vodami</t>
  </si>
  <si>
    <t>obstaranie kapl. Aktív</t>
  </si>
  <si>
    <t>0540</t>
  </si>
  <si>
    <t>Ochrana prírody a krajiny</t>
  </si>
  <si>
    <t>0630</t>
  </si>
  <si>
    <t>Zásobovanie vodou</t>
  </si>
  <si>
    <t>Bežné  výdavky</t>
  </si>
  <si>
    <t xml:space="preserve">Tovary a služby </t>
  </si>
  <si>
    <t>0640</t>
  </si>
  <si>
    <r>
      <rPr>
        <i/>
        <sz val="10"/>
        <color theme="1"/>
        <rFont val="Calibri"/>
        <charset val="238"/>
        <scheme val="minor"/>
      </rPr>
      <t>V</t>
    </r>
    <r>
      <rPr>
        <b/>
        <i/>
        <sz val="10"/>
        <color theme="1"/>
        <rFont val="Calibri"/>
        <charset val="238"/>
        <scheme val="minor"/>
      </rPr>
      <t>erejné osvetlenie</t>
    </r>
  </si>
  <si>
    <t>0810</t>
  </si>
  <si>
    <t>Rekr. a športové služby</t>
  </si>
  <si>
    <t>obstarávanie kap. Aktív</t>
  </si>
  <si>
    <t>0820</t>
  </si>
  <si>
    <t>Kultúrne služby</t>
  </si>
  <si>
    <t>obstaranie kap.aktív</t>
  </si>
  <si>
    <t>0840</t>
  </si>
  <si>
    <t>Nábož. a iné spol.služby</t>
  </si>
  <si>
    <t>obstaranie kapit.aktív</t>
  </si>
  <si>
    <t>09111</t>
  </si>
  <si>
    <t>Predprimárne vzdelávanie s bežnou starostlivosťou</t>
  </si>
  <si>
    <t>Mzdy,platy, služobné príjmy a ost.osobné vyrovnania</t>
  </si>
  <si>
    <t>Poistné a odvody do poisťovní</t>
  </si>
  <si>
    <t>09121</t>
  </si>
  <si>
    <t>Primárne vzdelanie s bežnou starostlivosťou</t>
  </si>
  <si>
    <t>Mzdy platy, služobné príjmy a ost. Osobné vyrovnania</t>
  </si>
  <si>
    <t>0950</t>
  </si>
  <si>
    <t>MOaPS</t>
  </si>
  <si>
    <t>Mzdy ,platy, služobné príjmy a ostat.osobné vyrovnania</t>
  </si>
  <si>
    <t>Poistné  a príspevok do poisťovní</t>
  </si>
  <si>
    <t>Obci okrem transf.- pren výkonu ŠS</t>
  </si>
  <si>
    <t>0960</t>
  </si>
  <si>
    <t>Vedľajšie služby v školstve - ŠKD</t>
  </si>
  <si>
    <t>Mzdy, platy, služobné príjmy a ostat.osobné vyrovnania</t>
  </si>
  <si>
    <t>09602</t>
  </si>
  <si>
    <t>Vedľajšie služby v školstve - Školská jedáleň</t>
  </si>
  <si>
    <t>Mzdy, platy , služobné príjmy a ostat.osobné vyrovnania</t>
  </si>
  <si>
    <t>1050</t>
  </si>
  <si>
    <t>Nezamestnanosť</t>
  </si>
  <si>
    <t>Mzdy, platy, služobné príjmy a ostatné vyrovnania</t>
  </si>
  <si>
    <t>1020</t>
  </si>
  <si>
    <t>Staroba</t>
  </si>
  <si>
    <t xml:space="preserve">Bežné príjmy </t>
  </si>
  <si>
    <t>Kapitálové výdavky:</t>
  </si>
  <si>
    <t>Príjmové finančné oprerácie</t>
  </si>
  <si>
    <t>Výdavkové finančné operácie</t>
  </si>
  <si>
    <t>Príjmy celkom:</t>
  </si>
  <si>
    <t>Výdavky celkom: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</si>
</sst>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* #,##0.00\ &quot;€&quot;_-;\-* #,##0.00\ &quot;€&quot;_-;_-* &quot;-&quot;??\ &quot;€&quot;_-;_-@_-"/>
    <numFmt numFmtId="43" formatCode="_-* #,##0.00\ _€_-;\-* #,##0.00\ _€_-;_-* &quot;-&quot;??\ _€_-;_-@_-"/>
    <numFmt numFmtId="164" formatCode="#,##0.0"/>
  </numFmts>
  <fonts count="11" x14ac:knownFonts="1">
    <font>
      <sz val="11"/>
      <color theme="1"/>
      <name val="Calibri"/>
      <charset val="238"/>
      <scheme val="minor"/>
    </font>
    <font>
      <i/>
      <sz val="10"/>
      <color theme="1"/>
      <name val="Calibri"/>
      <charset val="238"/>
      <scheme val="minor"/>
    </font>
    <font>
      <i/>
      <sz val="12"/>
      <color theme="1"/>
      <name val="Calibri"/>
      <charset val="238"/>
      <scheme val="minor"/>
    </font>
    <font>
      <i/>
      <sz val="11"/>
      <color theme="1"/>
      <name val="Calibri"/>
      <charset val="238"/>
      <scheme val="minor"/>
    </font>
    <font>
      <b/>
      <i/>
      <sz val="12"/>
      <color theme="1"/>
      <name val="Calibri"/>
      <charset val="238"/>
      <scheme val="minor"/>
    </font>
    <font>
      <b/>
      <i/>
      <sz val="11"/>
      <color theme="1"/>
      <name val="Calibri"/>
      <charset val="238"/>
      <scheme val="minor"/>
    </font>
    <font>
      <i/>
      <sz val="9"/>
      <color theme="1"/>
      <name val="Calibri"/>
      <charset val="238"/>
      <scheme val="minor"/>
    </font>
    <font>
      <b/>
      <i/>
      <sz val="10"/>
      <color theme="1"/>
      <name val="Calibri"/>
      <charset val="238"/>
      <scheme val="minor"/>
    </font>
    <font>
      <b/>
      <i/>
      <sz val="9"/>
      <color theme="1"/>
      <name val="Calibri"/>
      <charset val="238"/>
      <scheme val="minor"/>
    </font>
    <font>
      <sz val="9"/>
      <color theme="1"/>
      <name val="Calibri"/>
      <charset val="238"/>
      <scheme val="minor"/>
    </font>
    <font>
      <sz val="11"/>
      <color theme="1"/>
      <name val="Calibri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2065187536243"/>
        <bgColor indexed="64"/>
      </patternFill>
    </fill>
    <fill>
      <patternFill patternType="solid">
        <fgColor theme="6" tint="0.59999389629810485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slantDashDot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indexed="64"/>
      </left>
      <right/>
      <top style="double">
        <color auto="1"/>
      </top>
      <bottom style="double">
        <color auto="1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</cellStyleXfs>
  <cellXfs count="250">
    <xf numFmtId="0" fontId="0" fillId="0" borderId="0" xfId="0"/>
    <xf numFmtId="0" fontId="0" fillId="0" borderId="1" xfId="0" applyBorder="1"/>
    <xf numFmtId="0" fontId="0" fillId="0" borderId="2" xfId="0" applyBorder="1"/>
    <xf numFmtId="0" fontId="1" fillId="0" borderId="0" xfId="0" applyFont="1"/>
    <xf numFmtId="0" fontId="0" fillId="0" borderId="0" xfId="0" applyBorder="1"/>
    <xf numFmtId="0" fontId="2" fillId="0" borderId="0" xfId="0" applyFont="1" applyBorder="1" applyAlignment="1">
      <alignment horizontal="left"/>
    </xf>
    <xf numFmtId="0" fontId="2" fillId="0" borderId="0" xfId="0" applyFont="1" applyBorder="1"/>
    <xf numFmtId="0" fontId="3" fillId="0" borderId="0" xfId="0" applyFont="1" applyBorder="1"/>
    <xf numFmtId="4" fontId="3" fillId="0" borderId="0" xfId="0" applyNumberFormat="1" applyFont="1" applyBorder="1"/>
    <xf numFmtId="0" fontId="4" fillId="0" borderId="0" xfId="0" applyFont="1" applyBorder="1" applyAlignment="1">
      <alignment horizontal="left"/>
    </xf>
    <xf numFmtId="0" fontId="4" fillId="0" borderId="0" xfId="0" applyFont="1" applyBorder="1"/>
    <xf numFmtId="0" fontId="5" fillId="0" borderId="0" xfId="0" applyFont="1" applyBorder="1"/>
    <xf numFmtId="4" fontId="5" fillId="0" borderId="0" xfId="0" applyNumberFormat="1" applyFont="1" applyBorder="1"/>
    <xf numFmtId="0" fontId="6" fillId="0" borderId="0" xfId="0" applyFont="1" applyBorder="1"/>
    <xf numFmtId="4" fontId="0" fillId="0" borderId="0" xfId="0" applyNumberFormat="1" applyBorder="1"/>
    <xf numFmtId="0" fontId="6" fillId="0" borderId="3" xfId="0" applyFont="1" applyBorder="1"/>
    <xf numFmtId="0" fontId="0" fillId="0" borderId="3" xfId="0" applyBorder="1"/>
    <xf numFmtId="4" fontId="0" fillId="0" borderId="3" xfId="0" applyNumberFormat="1" applyBorder="1"/>
    <xf numFmtId="0" fontId="1" fillId="2" borderId="4" xfId="0" applyFont="1" applyFill="1" applyBorder="1"/>
    <xf numFmtId="0" fontId="1" fillId="2" borderId="5" xfId="0" applyFont="1" applyFill="1" applyBorder="1" applyAlignment="1">
      <alignment horizontal="left"/>
    </xf>
    <xf numFmtId="0" fontId="7" fillId="2" borderId="5" xfId="0" applyFont="1" applyFill="1" applyBorder="1"/>
    <xf numFmtId="0" fontId="1" fillId="2" borderId="5" xfId="0" applyFont="1" applyFill="1" applyBorder="1"/>
    <xf numFmtId="4" fontId="7" fillId="2" borderId="6" xfId="0" applyNumberFormat="1" applyFont="1" applyFill="1" applyBorder="1"/>
    <xf numFmtId="0" fontId="3" fillId="0" borderId="7" xfId="0" applyFont="1" applyBorder="1"/>
    <xf numFmtId="0" fontId="1" fillId="0" borderId="8" xfId="0" applyFont="1" applyBorder="1"/>
    <xf numFmtId="0" fontId="1" fillId="0" borderId="9" xfId="0" applyFont="1" applyBorder="1"/>
    <xf numFmtId="4" fontId="1" fillId="0" borderId="7" xfId="0" applyNumberFormat="1" applyFont="1" applyBorder="1"/>
    <xf numFmtId="0" fontId="3" fillId="0" borderId="10" xfId="0" applyFont="1" applyBorder="1"/>
    <xf numFmtId="0" fontId="1" fillId="0" borderId="2" xfId="0" applyFont="1" applyBorder="1"/>
    <xf numFmtId="0" fontId="1" fillId="0" borderId="11" xfId="0" applyFont="1" applyBorder="1"/>
    <xf numFmtId="4" fontId="1" fillId="0" borderId="10" xfId="0" applyNumberFormat="1" applyFont="1" applyBorder="1"/>
    <xf numFmtId="0" fontId="3" fillId="0" borderId="12" xfId="0" applyFont="1" applyBorder="1"/>
    <xf numFmtId="0" fontId="1" fillId="0" borderId="0" xfId="0" applyFont="1" applyBorder="1"/>
    <xf numFmtId="0" fontId="1" fillId="0" borderId="13" xfId="0" applyFont="1" applyBorder="1"/>
    <xf numFmtId="4" fontId="1" fillId="0" borderId="14" xfId="0" applyNumberFormat="1" applyFont="1" applyBorder="1"/>
    <xf numFmtId="0" fontId="3" fillId="0" borderId="15" xfId="0" applyFont="1" applyBorder="1"/>
    <xf numFmtId="0" fontId="3" fillId="0" borderId="16" xfId="0" applyFont="1" applyBorder="1"/>
    <xf numFmtId="0" fontId="3" fillId="2" borderId="17" xfId="0" applyFont="1" applyFill="1" applyBorder="1"/>
    <xf numFmtId="0" fontId="1" fillId="2" borderId="1" xfId="0" applyFont="1" applyFill="1" applyBorder="1"/>
    <xf numFmtId="0" fontId="7" fillId="2" borderId="1" xfId="0" applyFont="1" applyFill="1" applyBorder="1"/>
    <xf numFmtId="4" fontId="7" fillId="2" borderId="4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4" fontId="1" fillId="0" borderId="12" xfId="0" applyNumberFormat="1" applyFont="1" applyFill="1" applyBorder="1"/>
    <xf numFmtId="0" fontId="1" fillId="0" borderId="2" xfId="0" applyFont="1" applyFill="1" applyBorder="1"/>
    <xf numFmtId="4" fontId="1" fillId="0" borderId="12" xfId="0" applyNumberFormat="1" applyFont="1" applyBorder="1"/>
    <xf numFmtId="0" fontId="1" fillId="0" borderId="16" xfId="0" applyFont="1" applyBorder="1"/>
    <xf numFmtId="4" fontId="1" fillId="0" borderId="16" xfId="0" applyNumberFormat="1" applyFont="1" applyBorder="1"/>
    <xf numFmtId="0" fontId="3" fillId="2" borderId="17" xfId="0" applyNumberFormat="1" applyFont="1" applyFill="1" applyBorder="1"/>
    <xf numFmtId="4" fontId="1" fillId="2" borderId="1" xfId="0" applyNumberFormat="1" applyFont="1" applyFill="1" applyBorder="1"/>
    <xf numFmtId="4" fontId="7" fillId="2" borderId="1" xfId="0" applyNumberFormat="1" applyFont="1" applyFill="1" applyBorder="1"/>
    <xf numFmtId="4" fontId="3" fillId="0" borderId="12" xfId="0" applyNumberFormat="1" applyFont="1" applyBorder="1"/>
    <xf numFmtId="0" fontId="1" fillId="0" borderId="1" xfId="0" applyNumberFormat="1" applyFont="1" applyBorder="1"/>
    <xf numFmtId="4" fontId="1" fillId="0" borderId="1" xfId="0" applyNumberFormat="1" applyFont="1" applyBorder="1"/>
    <xf numFmtId="4" fontId="1" fillId="3" borderId="12" xfId="0" applyNumberFormat="1" applyFont="1" applyFill="1" applyBorder="1"/>
    <xf numFmtId="0" fontId="1" fillId="0" borderId="0" xfId="0" applyNumberFormat="1" applyFont="1"/>
    <xf numFmtId="4" fontId="1" fillId="0" borderId="0" xfId="0" applyNumberFormat="1" applyFont="1"/>
    <xf numFmtId="4" fontId="1" fillId="3" borderId="14" xfId="0" applyNumberFormat="1" applyFont="1" applyFill="1" applyBorder="1"/>
    <xf numFmtId="4" fontId="3" fillId="0" borderId="15" xfId="0" applyNumberFormat="1" applyFont="1" applyBorder="1"/>
    <xf numFmtId="0" fontId="1" fillId="0" borderId="16" xfId="0" applyNumberFormat="1" applyFont="1" applyBorder="1"/>
    <xf numFmtId="4" fontId="1" fillId="0" borderId="18" xfId="0" applyNumberFormat="1" applyFont="1" applyBorder="1"/>
    <xf numFmtId="0" fontId="1" fillId="2" borderId="19" xfId="0" applyNumberFormat="1" applyFont="1" applyFill="1" applyBorder="1"/>
    <xf numFmtId="4" fontId="7" fillId="2" borderId="20" xfId="0" applyNumberFormat="1" applyFont="1" applyFill="1" applyBorder="1"/>
    <xf numFmtId="4" fontId="3" fillId="0" borderId="18" xfId="0" applyNumberFormat="1" applyFont="1" applyBorder="1"/>
    <xf numFmtId="4" fontId="3" fillId="0" borderId="17" xfId="0" applyNumberFormat="1" applyFont="1" applyBorder="1"/>
    <xf numFmtId="0" fontId="1" fillId="0" borderId="21" xfId="0" applyNumberFormat="1" applyFont="1" applyBorder="1"/>
    <xf numFmtId="4" fontId="7" fillId="0" borderId="22" xfId="0" applyNumberFormat="1" applyFont="1" applyBorder="1"/>
    <xf numFmtId="4" fontId="1" fillId="0" borderId="22" xfId="0" applyNumberFormat="1" applyFont="1" applyBorder="1"/>
    <xf numFmtId="49" fontId="7" fillId="2" borderId="14" xfId="0" applyNumberFormat="1" applyFont="1" applyFill="1" applyBorder="1" applyAlignment="1">
      <alignment horizontal="right"/>
    </xf>
    <xf numFmtId="0" fontId="7" fillId="2" borderId="3" xfId="0" applyNumberFormat="1" applyFont="1" applyFill="1" applyBorder="1"/>
    <xf numFmtId="4" fontId="7" fillId="2" borderId="3" xfId="0" applyNumberFormat="1" applyFont="1" applyFill="1" applyBorder="1"/>
    <xf numFmtId="4" fontId="1" fillId="2" borderId="3" xfId="0" applyNumberFormat="1" applyFont="1" applyFill="1" applyBorder="1"/>
    <xf numFmtId="4" fontId="7" fillId="2" borderId="23" xfId="0" applyNumberFormat="1" applyFont="1" applyFill="1" applyBorder="1"/>
    <xf numFmtId="0" fontId="5" fillId="0" borderId="12" xfId="0" applyNumberFormat="1" applyFont="1" applyBorder="1" applyAlignment="1">
      <alignment horizontal="right"/>
    </xf>
    <xf numFmtId="0" fontId="3" fillId="0" borderId="10" xfId="0" applyNumberFormat="1" applyFont="1" applyBorder="1"/>
    <xf numFmtId="0" fontId="1" fillId="0" borderId="2" xfId="0" applyNumberFormat="1" applyFont="1" applyBorder="1"/>
    <xf numFmtId="4" fontId="1" fillId="0" borderId="2" xfId="0" applyNumberFormat="1" applyFont="1" applyBorder="1"/>
    <xf numFmtId="0" fontId="3" fillId="0" borderId="18" xfId="0" applyNumberFormat="1" applyFont="1" applyBorder="1"/>
    <xf numFmtId="49" fontId="3" fillId="2" borderId="17" xfId="0" applyNumberFormat="1" applyFont="1" applyFill="1" applyBorder="1" applyAlignment="1">
      <alignment horizontal="right"/>
    </xf>
    <xf numFmtId="0" fontId="1" fillId="2" borderId="22" xfId="0" applyNumberFormat="1" applyFont="1" applyFill="1" applyBorder="1"/>
    <xf numFmtId="4" fontId="7" fillId="2" borderId="22" xfId="0" applyNumberFormat="1" applyFont="1" applyFill="1" applyBorder="1"/>
    <xf numFmtId="4" fontId="1" fillId="2" borderId="22" xfId="0" applyNumberFormat="1" applyFont="1" applyFill="1" applyBorder="1"/>
    <xf numFmtId="4" fontId="1" fillId="2" borderId="24" xfId="0" applyNumberFormat="1" applyFont="1" applyFill="1" applyBorder="1"/>
    <xf numFmtId="4" fontId="7" fillId="2" borderId="25" xfId="0" applyNumberFormat="1" applyFont="1" applyFill="1" applyBorder="1"/>
    <xf numFmtId="0" fontId="3" fillId="0" borderId="26" xfId="0" applyNumberFormat="1" applyFont="1" applyBorder="1"/>
    <xf numFmtId="0" fontId="7" fillId="0" borderId="1" xfId="0" applyNumberFormat="1" applyFont="1" applyBorder="1"/>
    <xf numFmtId="4" fontId="7" fillId="0" borderId="1" xfId="0" applyNumberFormat="1" applyFont="1" applyBorder="1"/>
    <xf numFmtId="0" fontId="3" fillId="0" borderId="12" xfId="0" applyNumberFormat="1" applyFont="1" applyBorder="1"/>
    <xf numFmtId="0" fontId="1" fillId="0" borderId="2" xfId="0" applyNumberFormat="1" applyFont="1" applyFill="1" applyBorder="1"/>
    <xf numFmtId="0" fontId="3" fillId="0" borderId="2" xfId="0" applyFont="1" applyBorder="1"/>
    <xf numFmtId="4" fontId="3" fillId="0" borderId="10" xfId="0" applyNumberFormat="1" applyFont="1" applyBorder="1"/>
    <xf numFmtId="0" fontId="3" fillId="0" borderId="16" xfId="0" applyNumberFormat="1" applyFont="1" applyBorder="1"/>
    <xf numFmtId="0" fontId="3" fillId="0" borderId="18" xfId="0" applyFont="1" applyBorder="1"/>
    <xf numFmtId="49" fontId="1" fillId="2" borderId="14" xfId="0" applyNumberFormat="1" applyFont="1" applyFill="1" applyBorder="1" applyAlignment="1">
      <alignment horizontal="right"/>
    </xf>
    <xf numFmtId="0" fontId="1" fillId="2" borderId="1" xfId="0" applyNumberFormat="1" applyFont="1" applyFill="1" applyBorder="1"/>
    <xf numFmtId="4" fontId="7" fillId="2" borderId="27" xfId="0" applyNumberFormat="1" applyFont="1" applyFill="1" applyBorder="1"/>
    <xf numFmtId="0" fontId="1" fillId="0" borderId="12" xfId="0" applyNumberFormat="1" applyFont="1" applyBorder="1"/>
    <xf numFmtId="0" fontId="1" fillId="0" borderId="1" xfId="2" applyNumberFormat="1" applyFont="1" applyBorder="1"/>
    <xf numFmtId="4" fontId="1" fillId="3" borderId="17" xfId="0" applyNumberFormat="1" applyFont="1" applyFill="1" applyBorder="1"/>
    <xf numFmtId="0" fontId="1" fillId="0" borderId="10" xfId="0" applyFont="1" applyBorder="1"/>
    <xf numFmtId="0" fontId="1" fillId="4" borderId="2" xfId="0" applyNumberFormat="1" applyFont="1" applyFill="1" applyBorder="1"/>
    <xf numFmtId="0" fontId="7" fillId="4" borderId="2" xfId="0" applyFont="1" applyFill="1" applyBorder="1"/>
    <xf numFmtId="0" fontId="1" fillId="4" borderId="2" xfId="0" applyFont="1" applyFill="1" applyBorder="1"/>
    <xf numFmtId="4" fontId="7" fillId="0" borderId="10" xfId="0" applyNumberFormat="1" applyFont="1" applyBorder="1"/>
    <xf numFmtId="4" fontId="7" fillId="0" borderId="16" xfId="0" applyNumberFormat="1" applyFont="1" applyBorder="1"/>
    <xf numFmtId="49" fontId="1" fillId="2" borderId="20" xfId="0" applyNumberFormat="1" applyFont="1" applyFill="1" applyBorder="1" applyAlignment="1">
      <alignment horizontal="right"/>
    </xf>
    <xf numFmtId="4" fontId="7" fillId="2" borderId="28" xfId="0" applyNumberFormat="1" applyFont="1" applyFill="1" applyBorder="1"/>
    <xf numFmtId="49" fontId="1" fillId="0" borderId="12" xfId="0" applyNumberFormat="1" applyFont="1" applyBorder="1" applyAlignment="1">
      <alignment horizontal="right"/>
    </xf>
    <xf numFmtId="4" fontId="1" fillId="0" borderId="29" xfId="0" applyNumberFormat="1" applyFont="1" applyBorder="1"/>
    <xf numFmtId="4" fontId="7" fillId="0" borderId="29" xfId="0" applyNumberFormat="1" applyFont="1" applyBorder="1"/>
    <xf numFmtId="0" fontId="1" fillId="0" borderId="10" xfId="0" applyNumberFormat="1" applyFont="1" applyBorder="1"/>
    <xf numFmtId="0" fontId="1" fillId="4" borderId="30" xfId="0" applyNumberFormat="1" applyFont="1" applyFill="1" applyBorder="1"/>
    <xf numFmtId="4" fontId="7" fillId="4" borderId="30" xfId="0" applyNumberFormat="1" applyFont="1" applyFill="1" applyBorder="1"/>
    <xf numFmtId="4" fontId="1" fillId="4" borderId="30" xfId="0" applyNumberFormat="1" applyFont="1" applyFill="1" applyBorder="1"/>
    <xf numFmtId="4" fontId="1" fillId="4" borderId="31" xfId="0" applyNumberFormat="1" applyFont="1" applyFill="1" applyBorder="1"/>
    <xf numFmtId="4" fontId="7" fillId="3" borderId="31" xfId="0" applyNumberFormat="1" applyFont="1" applyFill="1" applyBorder="1"/>
    <xf numFmtId="0" fontId="3" fillId="0" borderId="32" xfId="0" applyFont="1" applyBorder="1"/>
    <xf numFmtId="0" fontId="3" fillId="2" borderId="0" xfId="0" applyFont="1" applyFill="1"/>
    <xf numFmtId="0" fontId="7" fillId="2" borderId="0" xfId="0" applyFont="1" applyFill="1"/>
    <xf numFmtId="0" fontId="3" fillId="2" borderId="13" xfId="0" applyFont="1" applyFill="1" applyBorder="1"/>
    <xf numFmtId="49" fontId="3" fillId="0" borderId="12" xfId="0" applyNumberFormat="1" applyFont="1" applyBorder="1"/>
    <xf numFmtId="0" fontId="7" fillId="0" borderId="1" xfId="0" applyFont="1" applyBorder="1"/>
    <xf numFmtId="0" fontId="1" fillId="0" borderId="29" xfId="0" applyFont="1" applyBorder="1"/>
    <xf numFmtId="4" fontId="1" fillId="0" borderId="33" xfId="0" applyNumberFormat="1" applyFont="1" applyBorder="1"/>
    <xf numFmtId="49" fontId="3" fillId="0" borderId="10" xfId="0" applyNumberFormat="1" applyFont="1" applyBorder="1"/>
    <xf numFmtId="0" fontId="1" fillId="4" borderId="34" xfId="0" applyFont="1" applyFill="1" applyBorder="1"/>
    <xf numFmtId="0" fontId="1" fillId="4" borderId="35" xfId="0" applyFont="1" applyFill="1" applyBorder="1"/>
    <xf numFmtId="4" fontId="7" fillId="0" borderId="36" xfId="0" applyNumberFormat="1" applyFont="1" applyBorder="1"/>
    <xf numFmtId="4" fontId="1" fillId="0" borderId="37" xfId="0" applyNumberFormat="1" applyFont="1" applyBorder="1"/>
    <xf numFmtId="49" fontId="3" fillId="0" borderId="18" xfId="0" applyNumberFormat="1" applyFont="1" applyBorder="1"/>
    <xf numFmtId="0" fontId="1" fillId="0" borderId="32" xfId="0" applyFont="1" applyBorder="1"/>
    <xf numFmtId="4" fontId="1" fillId="0" borderId="15" xfId="0" applyNumberFormat="1" applyFont="1" applyBorder="1"/>
    <xf numFmtId="49" fontId="1" fillId="2" borderId="12" xfId="0" applyNumberFormat="1" applyFont="1" applyFill="1" applyBorder="1" applyAlignment="1">
      <alignment horizontal="right"/>
    </xf>
    <xf numFmtId="0" fontId="1" fillId="2" borderId="22" xfId="0" applyFont="1" applyFill="1" applyBorder="1"/>
    <xf numFmtId="0" fontId="7" fillId="2" borderId="22" xfId="0" applyFont="1" applyFill="1" applyBorder="1"/>
    <xf numFmtId="0" fontId="1" fillId="2" borderId="24" xfId="0" applyFont="1" applyFill="1" applyBorder="1"/>
    <xf numFmtId="4" fontId="7" fillId="2" borderId="24" xfId="0" applyNumberFormat="1" applyFont="1" applyFill="1" applyBorder="1"/>
    <xf numFmtId="49" fontId="3" fillId="0" borderId="14" xfId="0" applyNumberFormat="1" applyFont="1" applyBorder="1"/>
    <xf numFmtId="0" fontId="7" fillId="4" borderId="1" xfId="0" applyFont="1" applyFill="1" applyBorder="1"/>
    <xf numFmtId="0" fontId="1" fillId="4" borderId="1" xfId="0" applyFont="1" applyFill="1" applyBorder="1"/>
    <xf numFmtId="0" fontId="1" fillId="4" borderId="29" xfId="0" applyFont="1" applyFill="1" applyBorder="1"/>
    <xf numFmtId="0" fontId="1" fillId="0" borderId="34" xfId="0" applyFont="1" applyBorder="1"/>
    <xf numFmtId="0" fontId="1" fillId="0" borderId="35" xfId="0" applyFont="1" applyBorder="1"/>
    <xf numFmtId="4" fontId="1" fillId="0" borderId="35" xfId="0" applyNumberFormat="1" applyFont="1" applyBorder="1"/>
    <xf numFmtId="4" fontId="3" fillId="0" borderId="32" xfId="0" applyNumberFormat="1" applyFont="1" applyBorder="1"/>
    <xf numFmtId="0" fontId="3" fillId="2" borderId="1" xfId="0" applyFont="1" applyFill="1" applyBorder="1"/>
    <xf numFmtId="0" fontId="3" fillId="2" borderId="29" xfId="0" applyFont="1" applyFill="1" applyBorder="1"/>
    <xf numFmtId="4" fontId="7" fillId="2" borderId="38" xfId="0" applyNumberFormat="1" applyFont="1" applyFill="1" applyBorder="1"/>
    <xf numFmtId="0" fontId="7" fillId="0" borderId="2" xfId="0" applyFont="1" applyBorder="1"/>
    <xf numFmtId="4" fontId="1" fillId="0" borderId="9" xfId="0" applyNumberFormat="1" applyFont="1" applyBorder="1"/>
    <xf numFmtId="4" fontId="1" fillId="0" borderId="11" xfId="0" applyNumberFormat="1" applyFont="1" applyBorder="1"/>
    <xf numFmtId="0" fontId="7" fillId="4" borderId="34" xfId="0" applyFont="1" applyFill="1" applyBorder="1"/>
    <xf numFmtId="4" fontId="7" fillId="2" borderId="17" xfId="0" applyNumberFormat="1" applyFont="1" applyFill="1" applyBorder="1"/>
    <xf numFmtId="49" fontId="1" fillId="0" borderId="12" xfId="0" applyNumberFormat="1" applyFont="1" applyBorder="1"/>
    <xf numFmtId="4" fontId="6" fillId="0" borderId="0" xfId="0" applyNumberFormat="1" applyFont="1" applyBorder="1"/>
    <xf numFmtId="4" fontId="1" fillId="0" borderId="7" xfId="0" applyNumberFormat="1" applyFont="1" applyFill="1" applyBorder="1"/>
    <xf numFmtId="4" fontId="1" fillId="0" borderId="32" xfId="0" applyNumberFormat="1" applyFont="1" applyBorder="1"/>
    <xf numFmtId="0" fontId="0" fillId="0" borderId="0" xfId="0" applyAlignment="1">
      <alignment horizontal="right"/>
    </xf>
    <xf numFmtId="4" fontId="1" fillId="0" borderId="24" xfId="0" applyNumberFormat="1" applyFont="1" applyBorder="1"/>
    <xf numFmtId="4" fontId="0" fillId="0" borderId="0" xfId="0" applyNumberFormat="1"/>
    <xf numFmtId="4" fontId="7" fillId="0" borderId="12" xfId="0" applyNumberFormat="1" applyFont="1" applyBorder="1"/>
    <xf numFmtId="4" fontId="7" fillId="0" borderId="35" xfId="0" applyNumberFormat="1" applyFont="1" applyBorder="1"/>
    <xf numFmtId="4" fontId="7" fillId="0" borderId="26" xfId="0" applyNumberFormat="1" applyFont="1" applyBorder="1"/>
    <xf numFmtId="4" fontId="1" fillId="0" borderId="26" xfId="0" applyNumberFormat="1" applyFont="1" applyBorder="1"/>
    <xf numFmtId="164" fontId="1" fillId="0" borderId="7" xfId="0" applyNumberFormat="1" applyFont="1" applyBorder="1"/>
    <xf numFmtId="164" fontId="1" fillId="0" borderId="10" xfId="0" applyNumberFormat="1" applyFont="1" applyBorder="1"/>
    <xf numFmtId="164" fontId="1" fillId="0" borderId="26" xfId="0" applyNumberFormat="1" applyFont="1" applyBorder="1"/>
    <xf numFmtId="0" fontId="1" fillId="0" borderId="18" xfId="0" applyFont="1" applyBorder="1"/>
    <xf numFmtId="164" fontId="1" fillId="0" borderId="18" xfId="0" applyNumberFormat="1" applyFont="1" applyBorder="1"/>
    <xf numFmtId="4" fontId="7" fillId="2" borderId="29" xfId="0" applyNumberFormat="1" applyFont="1" applyFill="1" applyBorder="1"/>
    <xf numFmtId="49" fontId="1" fillId="0" borderId="10" xfId="0" applyNumberFormat="1" applyFont="1" applyBorder="1"/>
    <xf numFmtId="49" fontId="1" fillId="0" borderId="18" xfId="0" applyNumberFormat="1" applyFont="1" applyBorder="1"/>
    <xf numFmtId="0" fontId="1" fillId="0" borderId="16" xfId="0" applyFont="1" applyBorder="1" applyAlignment="1">
      <alignment horizontal="right"/>
    </xf>
    <xf numFmtId="0" fontId="1" fillId="0" borderId="12" xfId="0" applyFont="1" applyBorder="1"/>
    <xf numFmtId="0" fontId="5" fillId="4" borderId="2" xfId="0" applyFont="1" applyFill="1" applyBorder="1"/>
    <xf numFmtId="0" fontId="3" fillId="4" borderId="2" xfId="0" applyFont="1" applyFill="1" applyBorder="1"/>
    <xf numFmtId="0" fontId="1" fillId="0" borderId="34" xfId="0" applyFont="1" applyFill="1" applyBorder="1"/>
    <xf numFmtId="0" fontId="3" fillId="0" borderId="34" xfId="0" applyFont="1" applyBorder="1"/>
    <xf numFmtId="4" fontId="3" fillId="0" borderId="26" xfId="0" applyNumberFormat="1" applyFont="1" applyBorder="1"/>
    <xf numFmtId="49" fontId="1" fillId="0" borderId="12" xfId="0" applyNumberFormat="1" applyFont="1" applyBorder="1" applyAlignment="1"/>
    <xf numFmtId="0" fontId="1" fillId="2" borderId="29" xfId="0" applyFont="1" applyFill="1" applyBorder="1"/>
    <xf numFmtId="0" fontId="7" fillId="4" borderId="11" xfId="0" applyFont="1" applyFill="1" applyBorder="1"/>
    <xf numFmtId="49" fontId="1" fillId="2" borderId="1" xfId="0" applyNumberFormat="1" applyFont="1" applyFill="1" applyBorder="1"/>
    <xf numFmtId="0" fontId="1" fillId="0" borderId="1" xfId="0" applyNumberFormat="1" applyFont="1" applyBorder="1" applyAlignment="1">
      <alignment horizontal="right"/>
    </xf>
    <xf numFmtId="4" fontId="1" fillId="3" borderId="7" xfId="0" applyNumberFormat="1" applyFont="1" applyFill="1" applyBorder="1"/>
    <xf numFmtId="0" fontId="1" fillId="0" borderId="2" xfId="0" applyNumberFormat="1" applyFont="1" applyBorder="1" applyAlignment="1">
      <alignment horizontal="right"/>
    </xf>
    <xf numFmtId="4" fontId="1" fillId="3" borderId="10" xfId="0" applyNumberFormat="1" applyFont="1" applyFill="1" applyBorder="1"/>
    <xf numFmtId="0" fontId="7" fillId="4" borderId="2" xfId="0" applyNumberFormat="1" applyFont="1" applyFill="1" applyBorder="1"/>
    <xf numFmtId="4" fontId="7" fillId="3" borderId="10" xfId="0" applyNumberFormat="1" applyFont="1" applyFill="1" applyBorder="1"/>
    <xf numFmtId="0" fontId="1" fillId="0" borderId="34" xfId="0" applyNumberFormat="1" applyFont="1" applyBorder="1"/>
    <xf numFmtId="49" fontId="1" fillId="2" borderId="17" xfId="0" applyNumberFormat="1" applyFont="1" applyFill="1" applyBorder="1" applyAlignment="1">
      <alignment horizontal="right"/>
    </xf>
    <xf numFmtId="0" fontId="1" fillId="2" borderId="21" xfId="0" applyNumberFormat="1" applyFont="1" applyFill="1" applyBorder="1"/>
    <xf numFmtId="43" fontId="1" fillId="0" borderId="18" xfId="1" applyFont="1" applyBorder="1"/>
    <xf numFmtId="43" fontId="1" fillId="0" borderId="16" xfId="1" applyFont="1" applyBorder="1"/>
    <xf numFmtId="43" fontId="1" fillId="0" borderId="32" xfId="1" applyFont="1" applyBorder="1"/>
    <xf numFmtId="49" fontId="1" fillId="0" borderId="14" xfId="0" applyNumberFormat="1" applyFont="1" applyBorder="1"/>
    <xf numFmtId="0" fontId="1" fillId="2" borderId="0" xfId="0" applyNumberFormat="1" applyFont="1" applyFill="1" applyBorder="1"/>
    <xf numFmtId="0" fontId="1" fillId="2" borderId="0" xfId="0" applyFont="1" applyFill="1" applyBorder="1"/>
    <xf numFmtId="4" fontId="7" fillId="2" borderId="14" xfId="0" applyNumberFormat="1" applyFont="1" applyFill="1" applyBorder="1"/>
    <xf numFmtId="49" fontId="7" fillId="0" borderId="39" xfId="0" applyNumberFormat="1" applyFont="1" applyBorder="1"/>
    <xf numFmtId="0" fontId="7" fillId="0" borderId="16" xfId="0" applyNumberFormat="1" applyFont="1" applyBorder="1"/>
    <xf numFmtId="0" fontId="7" fillId="0" borderId="16" xfId="0" applyFont="1" applyBorder="1"/>
    <xf numFmtId="4" fontId="7" fillId="0" borderId="18" xfId="0" applyNumberFormat="1" applyFont="1" applyBorder="1"/>
    <xf numFmtId="43" fontId="1" fillId="2" borderId="12" xfId="1" applyFont="1" applyFill="1" applyBorder="1" applyAlignment="1">
      <alignment horizontal="right"/>
    </xf>
    <xf numFmtId="43" fontId="1" fillId="2" borderId="0" xfId="1" applyFont="1" applyFill="1" applyBorder="1"/>
    <xf numFmtId="0" fontId="1" fillId="0" borderId="0" xfId="0" applyNumberFormat="1" applyFont="1" applyBorder="1"/>
    <xf numFmtId="4" fontId="3" fillId="0" borderId="11" xfId="0" applyNumberFormat="1" applyFont="1" applyBorder="1"/>
    <xf numFmtId="4" fontId="3" fillId="0" borderId="35" xfId="0" applyNumberFormat="1" applyFont="1" applyBorder="1"/>
    <xf numFmtId="4" fontId="7" fillId="0" borderId="11" xfId="0" applyNumberFormat="1" applyFont="1" applyBorder="1"/>
    <xf numFmtId="4" fontId="7" fillId="2" borderId="13" xfId="0" applyNumberFormat="1" applyFont="1" applyFill="1" applyBorder="1"/>
    <xf numFmtId="43" fontId="1" fillId="0" borderId="29" xfId="1" applyFont="1" applyBorder="1"/>
    <xf numFmtId="43" fontId="1" fillId="0" borderId="11" xfId="1" applyFont="1" applyBorder="1"/>
    <xf numFmtId="4" fontId="7" fillId="0" borderId="32" xfId="0" applyNumberFormat="1" applyFont="1" applyBorder="1"/>
    <xf numFmtId="49" fontId="1" fillId="2" borderId="18" xfId="0" applyNumberFormat="1" applyFont="1" applyFill="1" applyBorder="1" applyAlignment="1">
      <alignment horizontal="right"/>
    </xf>
    <xf numFmtId="0" fontId="1" fillId="2" borderId="16" xfId="0" applyNumberFormat="1" applyFont="1" applyFill="1" applyBorder="1"/>
    <xf numFmtId="0" fontId="1" fillId="2" borderId="16" xfId="0" applyFont="1" applyFill="1" applyBorder="1"/>
    <xf numFmtId="4" fontId="7" fillId="2" borderId="10" xfId="0" applyNumberFormat="1" applyFont="1" applyFill="1" applyBorder="1"/>
    <xf numFmtId="49" fontId="1" fillId="3" borderId="17" xfId="0" applyNumberFormat="1" applyFont="1" applyFill="1" applyBorder="1" applyAlignment="1">
      <alignment horizontal="right"/>
    </xf>
    <xf numFmtId="0" fontId="1" fillId="3" borderId="22" xfId="0" applyNumberFormat="1" applyFont="1" applyFill="1" applyBorder="1"/>
    <xf numFmtId="0" fontId="1" fillId="3" borderId="22" xfId="0" applyFont="1" applyFill="1" applyBorder="1"/>
    <xf numFmtId="0" fontId="1" fillId="3" borderId="24" xfId="0" applyFont="1" applyFill="1" applyBorder="1"/>
    <xf numFmtId="4" fontId="1" fillId="3" borderId="26" xfId="0" applyNumberFormat="1" applyFont="1" applyFill="1" applyBorder="1"/>
    <xf numFmtId="49" fontId="1" fillId="3" borderId="10" xfId="0" applyNumberFormat="1" applyFont="1" applyFill="1" applyBorder="1" applyAlignment="1">
      <alignment horizontal="right"/>
    </xf>
    <xf numFmtId="0" fontId="1" fillId="3" borderId="2" xfId="0" applyNumberFormat="1" applyFont="1" applyFill="1" applyBorder="1"/>
    <xf numFmtId="0" fontId="1" fillId="3" borderId="2" xfId="0" applyFont="1" applyFill="1" applyBorder="1"/>
    <xf numFmtId="0" fontId="1" fillId="3" borderId="11" xfId="0" applyFont="1" applyFill="1" applyBorder="1"/>
    <xf numFmtId="49" fontId="1" fillId="3" borderId="12" xfId="0" applyNumberFormat="1" applyFont="1" applyFill="1" applyBorder="1" applyAlignment="1">
      <alignment horizontal="right"/>
    </xf>
    <xf numFmtId="0" fontId="1" fillId="3" borderId="1" xfId="0" applyNumberFormat="1" applyFont="1" applyFill="1" applyBorder="1"/>
    <xf numFmtId="0" fontId="1" fillId="3" borderId="1" xfId="0" applyFont="1" applyFill="1" applyBorder="1"/>
    <xf numFmtId="0" fontId="1" fillId="5" borderId="40" xfId="0" applyNumberFormat="1" applyFont="1" applyFill="1" applyBorder="1"/>
    <xf numFmtId="0" fontId="1" fillId="5" borderId="40" xfId="0" applyFont="1" applyFill="1" applyBorder="1"/>
    <xf numFmtId="4" fontId="1" fillId="5" borderId="41" xfId="0" applyNumberFormat="1" applyFont="1" applyFill="1" applyBorder="1"/>
    <xf numFmtId="0" fontId="9" fillId="0" borderId="2" xfId="0" applyFont="1" applyBorder="1"/>
    <xf numFmtId="0" fontId="9" fillId="0" borderId="16" xfId="0" applyFont="1" applyBorder="1"/>
    <xf numFmtId="0" fontId="0" fillId="0" borderId="16" xfId="0" applyBorder="1"/>
    <xf numFmtId="0" fontId="0" fillId="0" borderId="34" xfId="0" applyBorder="1"/>
    <xf numFmtId="4" fontId="1" fillId="0" borderId="34" xfId="0" applyNumberFormat="1" applyFont="1" applyBorder="1"/>
    <xf numFmtId="49" fontId="1" fillId="2" borderId="15" xfId="0" applyNumberFormat="1" applyFont="1" applyFill="1" applyBorder="1"/>
    <xf numFmtId="4" fontId="1" fillId="2" borderId="18" xfId="0" applyNumberFormat="1" applyFont="1" applyFill="1" applyBorder="1"/>
    <xf numFmtId="49" fontId="1" fillId="5" borderId="42" xfId="0" applyNumberFormat="1" applyFont="1" applyFill="1" applyBorder="1"/>
    <xf numFmtId="0" fontId="1" fillId="0" borderId="43" xfId="0" applyFont="1" applyBorder="1"/>
    <xf numFmtId="4" fontId="1" fillId="0" borderId="0" xfId="0" applyNumberFormat="1" applyFont="1" applyBorder="1"/>
    <xf numFmtId="4" fontId="1" fillId="0" borderId="13" xfId="0" applyNumberFormat="1" applyFont="1" applyBorder="1"/>
    <xf numFmtId="0" fontId="1" fillId="0" borderId="37" xfId="0" applyFont="1" applyBorder="1"/>
    <xf numFmtId="0" fontId="1" fillId="0" borderId="15" xfId="0" applyFont="1" applyBorder="1"/>
    <xf numFmtId="4" fontId="0" fillId="0" borderId="13" xfId="0" applyNumberFormat="1" applyBorder="1"/>
    <xf numFmtId="0" fontId="1" fillId="0" borderId="36" xfId="0" applyFont="1" applyBorder="1"/>
    <xf numFmtId="0" fontId="1" fillId="0" borderId="33" xfId="0" applyFont="1" applyBorder="1"/>
    <xf numFmtId="14" fontId="0" fillId="0" borderId="0" xfId="0" applyNumberFormat="1" applyBorder="1"/>
    <xf numFmtId="4" fontId="8" fillId="2" borderId="19" xfId="0" applyNumberFormat="1" applyFont="1" applyFill="1" applyBorder="1" applyAlignment="1">
      <alignment wrapText="1"/>
    </xf>
  </cellXfs>
  <cellStyles count="3">
    <cellStyle name="Čiarka" xfId="1" builtinId="3"/>
    <cellStyle name="Mena" xfId="2" builtinId="4"/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43"/>
  <sheetViews>
    <sheetView tabSelected="1" topLeftCell="A113" workbookViewId="0">
      <selection activeCell="H97" sqref="H97"/>
    </sheetView>
  </sheetViews>
  <sheetFormatPr defaultColWidth="9" defaultRowHeight="14.4" x14ac:dyDescent="0.3"/>
  <cols>
    <col min="1" max="1" width="6.88671875" customWidth="1"/>
    <col min="3" max="3" width="10.109375" bestFit="1" customWidth="1"/>
    <col min="7" max="7" width="6.6640625" customWidth="1"/>
    <col min="8" max="8" width="13.5546875" customWidth="1"/>
    <col min="9" max="9" width="13.6640625" customWidth="1"/>
    <col min="10" max="11" width="11.88671875" customWidth="1"/>
    <col min="13" max="13" width="10" customWidth="1"/>
  </cols>
  <sheetData>
    <row r="1" spans="1:28" x14ac:dyDescent="0.3">
      <c r="A1" s="3" t="s">
        <v>0</v>
      </c>
    </row>
    <row r="2" spans="1:28" ht="15.6" x14ac:dyDescent="0.3">
      <c r="A2" s="4"/>
      <c r="B2" s="5"/>
      <c r="C2" s="6"/>
      <c r="D2" s="6"/>
      <c r="E2" s="7"/>
      <c r="F2" s="7"/>
      <c r="G2" s="7"/>
      <c r="H2" s="8"/>
      <c r="I2" s="8"/>
      <c r="J2" s="4"/>
    </row>
    <row r="3" spans="1:28" ht="15.6" x14ac:dyDescent="0.3">
      <c r="A3" s="4"/>
      <c r="B3" s="9" t="s">
        <v>1</v>
      </c>
      <c r="C3" s="10"/>
      <c r="D3" s="10"/>
      <c r="E3" s="11"/>
      <c r="F3" s="11"/>
      <c r="G3" s="11"/>
      <c r="H3" s="12"/>
      <c r="I3" s="12"/>
      <c r="J3" s="14"/>
    </row>
    <row r="4" spans="1:28" x14ac:dyDescent="0.3">
      <c r="A4" s="13" t="s">
        <v>2</v>
      </c>
      <c r="B4" s="4"/>
      <c r="C4" s="248">
        <v>45960</v>
      </c>
      <c r="D4" s="4"/>
      <c r="E4" s="4"/>
      <c r="F4" s="4"/>
      <c r="G4" s="4"/>
      <c r="H4" s="14"/>
      <c r="I4" s="154" t="s">
        <v>3</v>
      </c>
      <c r="J4" s="14"/>
    </row>
    <row r="5" spans="1:28" x14ac:dyDescent="0.3">
      <c r="A5" s="15" t="s">
        <v>4</v>
      </c>
      <c r="B5" s="16"/>
      <c r="C5" s="16"/>
      <c r="D5" s="16"/>
      <c r="E5" s="16"/>
      <c r="F5" s="16"/>
      <c r="G5" s="16"/>
      <c r="H5" s="17"/>
      <c r="I5" s="17"/>
      <c r="J5" s="17"/>
    </row>
    <row r="6" spans="1:28" x14ac:dyDescent="0.3">
      <c r="A6" s="18">
        <v>100</v>
      </c>
      <c r="B6" s="19"/>
      <c r="C6" s="20" t="s">
        <v>5</v>
      </c>
      <c r="D6" s="20"/>
      <c r="E6" s="21"/>
      <c r="F6" s="21"/>
      <c r="G6" s="21"/>
      <c r="H6" s="22">
        <f>SUM(H7:H9)</f>
        <v>484554</v>
      </c>
      <c r="I6" s="72">
        <f>SUM(I7:I9)</f>
        <v>514996</v>
      </c>
      <c r="J6" s="40">
        <f>SUM(J7:J9)</f>
        <v>546323</v>
      </c>
    </row>
    <row r="7" spans="1:28" x14ac:dyDescent="0.3">
      <c r="A7" s="23"/>
      <c r="B7" s="24">
        <v>110</v>
      </c>
      <c r="C7" s="24" t="s">
        <v>6</v>
      </c>
      <c r="D7" s="24"/>
      <c r="E7" s="24"/>
      <c r="F7" s="24"/>
      <c r="G7" s="25"/>
      <c r="H7" s="26">
        <v>433554</v>
      </c>
      <c r="I7" s="26">
        <v>453146</v>
      </c>
      <c r="J7" s="26">
        <v>477998</v>
      </c>
    </row>
    <row r="8" spans="1:28" x14ac:dyDescent="0.3">
      <c r="A8" s="27"/>
      <c r="B8" s="28">
        <v>120</v>
      </c>
      <c r="C8" s="28" t="s">
        <v>7</v>
      </c>
      <c r="D8" s="28"/>
      <c r="E8" s="28"/>
      <c r="F8" s="28"/>
      <c r="G8" s="29"/>
      <c r="H8" s="30">
        <v>23000</v>
      </c>
      <c r="I8" s="30">
        <v>23000</v>
      </c>
      <c r="J8" s="30">
        <v>23000</v>
      </c>
    </row>
    <row r="9" spans="1:28" x14ac:dyDescent="0.3">
      <c r="A9" s="31"/>
      <c r="B9" s="32">
        <v>130</v>
      </c>
      <c r="C9" s="32" t="s">
        <v>8</v>
      </c>
      <c r="D9" s="32"/>
      <c r="E9" s="32"/>
      <c r="F9" s="32"/>
      <c r="G9" s="33"/>
      <c r="H9" s="34">
        <v>28000</v>
      </c>
      <c r="I9" s="34">
        <v>38850</v>
      </c>
      <c r="J9" s="34">
        <v>45325</v>
      </c>
    </row>
    <row r="10" spans="1:28" x14ac:dyDescent="0.3">
      <c r="A10" s="35"/>
      <c r="B10" s="36"/>
      <c r="C10" s="36"/>
      <c r="D10" s="36"/>
      <c r="E10" s="36"/>
      <c r="F10" s="36"/>
      <c r="G10" s="36"/>
      <c r="H10" s="36"/>
      <c r="I10" s="36"/>
      <c r="J10" s="116"/>
    </row>
    <row r="11" spans="1:28" x14ac:dyDescent="0.3">
      <c r="A11" s="37">
        <v>200</v>
      </c>
      <c r="B11" s="38"/>
      <c r="C11" s="39" t="s">
        <v>9</v>
      </c>
      <c r="D11" s="39"/>
      <c r="E11" s="38"/>
      <c r="F11" s="38"/>
      <c r="G11" s="38"/>
      <c r="H11" s="40">
        <f>SUM(H12:H16)</f>
        <v>38000</v>
      </c>
      <c r="I11" s="147">
        <f>SUM(I12:I16)</f>
        <v>39500</v>
      </c>
      <c r="J11" s="72">
        <f>SUM(J12:J16)</f>
        <v>45500</v>
      </c>
    </row>
    <row r="12" spans="1:28" x14ac:dyDescent="0.3">
      <c r="A12" s="31"/>
      <c r="B12" s="41">
        <v>210</v>
      </c>
      <c r="C12" s="42" t="s">
        <v>10</v>
      </c>
      <c r="D12" s="41"/>
      <c r="E12" s="41"/>
      <c r="F12" s="41"/>
      <c r="G12" s="41"/>
      <c r="H12" s="43">
        <v>7000</v>
      </c>
      <c r="I12" s="155">
        <v>7500</v>
      </c>
      <c r="J12" s="155">
        <v>8500</v>
      </c>
    </row>
    <row r="13" spans="1:28" x14ac:dyDescent="0.3">
      <c r="A13" s="27"/>
      <c r="B13" s="28">
        <v>220</v>
      </c>
      <c r="C13" s="44" t="s">
        <v>11</v>
      </c>
      <c r="D13" s="28"/>
      <c r="E13" s="28"/>
      <c r="F13" s="28"/>
      <c r="G13" s="28"/>
      <c r="H13" s="30">
        <v>25000</v>
      </c>
      <c r="I13" s="30">
        <v>26000</v>
      </c>
      <c r="J13" s="30">
        <v>29000</v>
      </c>
    </row>
    <row r="14" spans="1:28" s="1" customFormat="1" x14ac:dyDescent="0.3">
      <c r="A14" s="31"/>
      <c r="B14" s="41">
        <v>230</v>
      </c>
      <c r="C14" s="41" t="s">
        <v>12</v>
      </c>
      <c r="D14" s="41"/>
      <c r="E14" s="41"/>
      <c r="F14" s="41"/>
      <c r="G14" s="41"/>
      <c r="H14" s="45">
        <v>0</v>
      </c>
      <c r="I14" s="45">
        <v>0</v>
      </c>
      <c r="J14" s="45">
        <v>0</v>
      </c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</row>
    <row r="15" spans="1:28" s="2" customFormat="1" x14ac:dyDescent="0.3">
      <c r="A15" s="27"/>
      <c r="B15" s="28">
        <v>240</v>
      </c>
      <c r="C15" s="28" t="s">
        <v>13</v>
      </c>
      <c r="D15" s="28"/>
      <c r="E15" s="28"/>
      <c r="F15" s="28"/>
      <c r="G15" s="28"/>
      <c r="H15" s="30">
        <v>0</v>
      </c>
      <c r="I15" s="30">
        <v>0</v>
      </c>
      <c r="J15" s="30">
        <v>0</v>
      </c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</row>
    <row r="16" spans="1:28" s="2" customFormat="1" x14ac:dyDescent="0.3">
      <c r="A16" s="27"/>
      <c r="B16" s="28">
        <v>290</v>
      </c>
      <c r="C16" s="28" t="s">
        <v>14</v>
      </c>
      <c r="D16" s="28"/>
      <c r="E16" s="28"/>
      <c r="F16" s="28"/>
      <c r="G16" s="28"/>
      <c r="H16" s="30">
        <v>6000</v>
      </c>
      <c r="I16" s="30">
        <v>6000</v>
      </c>
      <c r="J16" s="30">
        <v>8000</v>
      </c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</row>
    <row r="17" spans="1:16" x14ac:dyDescent="0.3">
      <c r="A17" s="35"/>
      <c r="B17" s="46"/>
      <c r="C17" s="46"/>
      <c r="D17" s="46"/>
      <c r="E17" s="46"/>
      <c r="F17" s="46"/>
      <c r="G17" s="46"/>
      <c r="H17" s="47"/>
      <c r="I17" s="47"/>
      <c r="J17" s="156"/>
    </row>
    <row r="18" spans="1:16" x14ac:dyDescent="0.3">
      <c r="A18" s="48">
        <v>300</v>
      </c>
      <c r="B18" s="49"/>
      <c r="C18" s="50" t="s">
        <v>15</v>
      </c>
      <c r="D18" s="50"/>
      <c r="E18" s="49"/>
      <c r="F18" s="49"/>
      <c r="G18" s="49"/>
      <c r="H18" s="40">
        <f>H19+H20</f>
        <v>621016</v>
      </c>
      <c r="I18" s="40">
        <f>SUM(I19+I20)</f>
        <v>545390</v>
      </c>
      <c r="J18" s="40">
        <f>SUM(J19:J20)</f>
        <v>560000</v>
      </c>
    </row>
    <row r="19" spans="1:16" x14ac:dyDescent="0.3">
      <c r="A19" s="51"/>
      <c r="B19" s="52">
        <v>310</v>
      </c>
      <c r="C19" s="53" t="s">
        <v>16</v>
      </c>
      <c r="D19" s="53"/>
      <c r="E19" s="53"/>
      <c r="F19" s="53"/>
      <c r="G19" s="53"/>
      <c r="H19" s="54">
        <v>621016</v>
      </c>
      <c r="I19" s="45">
        <v>545390</v>
      </c>
      <c r="J19" s="45">
        <v>560000</v>
      </c>
      <c r="K19" s="157"/>
    </row>
    <row r="20" spans="1:16" x14ac:dyDescent="0.3">
      <c r="A20" s="51"/>
      <c r="B20" s="55">
        <v>320</v>
      </c>
      <c r="C20" s="56" t="s">
        <v>17</v>
      </c>
      <c r="D20" s="56"/>
      <c r="E20" s="56"/>
      <c r="F20" s="56"/>
      <c r="G20" s="56"/>
      <c r="H20" s="57">
        <v>0</v>
      </c>
      <c r="I20" s="34">
        <v>0</v>
      </c>
      <c r="J20" s="34">
        <v>0</v>
      </c>
    </row>
    <row r="21" spans="1:16" x14ac:dyDescent="0.3">
      <c r="A21" s="58"/>
      <c r="B21" s="59"/>
      <c r="C21" s="47"/>
      <c r="D21" s="47"/>
      <c r="E21" s="47"/>
      <c r="F21" s="47"/>
      <c r="G21" s="47"/>
      <c r="H21" s="60"/>
      <c r="I21" s="60"/>
      <c r="J21" s="60"/>
    </row>
    <row r="22" spans="1:16" ht="24.75" customHeight="1" x14ac:dyDescent="0.3">
      <c r="A22" s="48">
        <v>400</v>
      </c>
      <c r="B22" s="61"/>
      <c r="C22" s="249" t="s">
        <v>18</v>
      </c>
      <c r="D22" s="249"/>
      <c r="E22" s="249"/>
      <c r="F22" s="249"/>
      <c r="G22" s="249"/>
      <c r="H22" s="62">
        <f>SUM(H23)</f>
        <v>94000</v>
      </c>
      <c r="I22" s="62">
        <f>SUM(I23)</f>
        <v>20000</v>
      </c>
      <c r="J22" s="62">
        <f>SUM(J23)</f>
        <v>20000</v>
      </c>
    </row>
    <row r="23" spans="1:16" x14ac:dyDescent="0.3">
      <c r="A23" s="63"/>
      <c r="B23" s="59">
        <v>450</v>
      </c>
      <c r="C23" s="47" t="s">
        <v>19</v>
      </c>
      <c r="D23" s="47"/>
      <c r="E23" s="47"/>
      <c r="F23" s="47"/>
      <c r="G23" s="47"/>
      <c r="H23" s="60">
        <v>94000</v>
      </c>
      <c r="I23" s="60">
        <v>20000</v>
      </c>
      <c r="J23" s="60">
        <v>20000</v>
      </c>
    </row>
    <row r="24" spans="1:16" x14ac:dyDescent="0.3">
      <c r="A24" s="64"/>
      <c r="B24" s="65"/>
      <c r="C24" s="66" t="s">
        <v>20</v>
      </c>
      <c r="D24" s="67"/>
      <c r="E24" s="67"/>
      <c r="F24" s="67"/>
      <c r="G24" s="67"/>
      <c r="H24" s="67"/>
      <c r="I24" s="67"/>
      <c r="J24" s="158"/>
    </row>
    <row r="25" spans="1:16" x14ac:dyDescent="0.3">
      <c r="A25" s="68" t="s">
        <v>21</v>
      </c>
      <c r="B25" s="69">
        <v>600</v>
      </c>
      <c r="C25" s="70" t="s">
        <v>22</v>
      </c>
      <c r="D25" s="70"/>
      <c r="E25" s="71"/>
      <c r="F25" s="71"/>
      <c r="G25" s="71"/>
      <c r="H25" s="72">
        <f>SUM(H26:H30)</f>
        <v>388650</v>
      </c>
      <c r="I25" s="72">
        <f>SUM(I26:I30)</f>
        <v>373346</v>
      </c>
      <c r="J25" s="147">
        <f>SUM(J26:J30)</f>
        <v>383562</v>
      </c>
      <c r="K25" s="159"/>
    </row>
    <row r="26" spans="1:16" x14ac:dyDescent="0.3">
      <c r="A26" s="73"/>
      <c r="B26" s="52">
        <v>610</v>
      </c>
      <c r="C26" s="53" t="s">
        <v>23</v>
      </c>
      <c r="D26" s="53"/>
      <c r="E26" s="53"/>
      <c r="F26" s="53"/>
      <c r="G26" s="53"/>
      <c r="H26" s="26">
        <v>149309</v>
      </c>
      <c r="I26" s="26">
        <v>159760</v>
      </c>
      <c r="J26" s="26">
        <v>170940</v>
      </c>
    </row>
    <row r="27" spans="1:16" x14ac:dyDescent="0.3">
      <c r="A27" s="74"/>
      <c r="B27" s="75">
        <v>620</v>
      </c>
      <c r="C27" s="76" t="s">
        <v>24</v>
      </c>
      <c r="D27" s="76"/>
      <c r="E27" s="76"/>
      <c r="F27" s="76"/>
      <c r="G27" s="76"/>
      <c r="H27" s="30">
        <v>52258</v>
      </c>
      <c r="I27" s="30">
        <v>57434</v>
      </c>
      <c r="J27" s="30">
        <v>61454</v>
      </c>
    </row>
    <row r="28" spans="1:16" x14ac:dyDescent="0.3">
      <c r="A28" s="74"/>
      <c r="B28" s="75">
        <v>630</v>
      </c>
      <c r="C28" s="76" t="s">
        <v>25</v>
      </c>
      <c r="D28" s="76"/>
      <c r="E28" s="76"/>
      <c r="F28" s="76"/>
      <c r="G28" s="76"/>
      <c r="H28" s="30">
        <v>157083</v>
      </c>
      <c r="I28" s="30">
        <v>126152</v>
      </c>
      <c r="J28" s="30">
        <v>121768</v>
      </c>
    </row>
    <row r="29" spans="1:16" x14ac:dyDescent="0.3">
      <c r="A29" s="74"/>
      <c r="B29" s="75">
        <v>640</v>
      </c>
      <c r="C29" s="76" t="s">
        <v>26</v>
      </c>
      <c r="D29" s="76"/>
      <c r="E29" s="76"/>
      <c r="F29" s="76"/>
      <c r="G29" s="76"/>
      <c r="H29" s="30">
        <v>6000</v>
      </c>
      <c r="I29" s="30">
        <v>6000</v>
      </c>
      <c r="J29" s="30">
        <v>6000</v>
      </c>
    </row>
    <row r="30" spans="1:16" x14ac:dyDescent="0.3">
      <c r="A30" s="74"/>
      <c r="B30" s="75">
        <v>650</v>
      </c>
      <c r="C30" s="76" t="s">
        <v>27</v>
      </c>
      <c r="D30" s="76"/>
      <c r="E30" s="76"/>
      <c r="F30" s="76"/>
      <c r="G30" s="76"/>
      <c r="H30" s="30">
        <v>24000</v>
      </c>
      <c r="I30" s="30">
        <v>24000</v>
      </c>
      <c r="J30" s="30">
        <v>23400</v>
      </c>
    </row>
    <row r="31" spans="1:16" x14ac:dyDescent="0.3">
      <c r="A31" s="77"/>
      <c r="B31" s="59"/>
      <c r="C31" s="47"/>
      <c r="D31" s="47"/>
      <c r="E31" s="47"/>
      <c r="F31" s="47"/>
      <c r="G31" s="47"/>
      <c r="H31" s="60"/>
      <c r="I31" s="60"/>
      <c r="J31" s="60"/>
      <c r="P31" s="157"/>
    </row>
    <row r="32" spans="1:16" x14ac:dyDescent="0.3">
      <c r="A32" s="78" t="s">
        <v>28</v>
      </c>
      <c r="B32" s="79"/>
      <c r="C32" s="80" t="s">
        <v>29</v>
      </c>
      <c r="D32" s="80"/>
      <c r="E32" s="80"/>
      <c r="F32" s="81"/>
      <c r="G32" s="82"/>
      <c r="H32" s="83">
        <f>SUM(H33:H36)</f>
        <v>1350</v>
      </c>
      <c r="I32" s="83">
        <f>SUM(I33:I36)</f>
        <v>1400</v>
      </c>
      <c r="J32" s="72">
        <f>SUM(J33:J36)</f>
        <v>1450</v>
      </c>
    </row>
    <row r="33" spans="1:10" x14ac:dyDescent="0.3">
      <c r="A33" s="84"/>
      <c r="B33" s="85">
        <v>600</v>
      </c>
      <c r="C33" s="86" t="s">
        <v>22</v>
      </c>
      <c r="D33" s="86"/>
      <c r="E33" s="53"/>
      <c r="F33" s="53"/>
      <c r="G33" s="53"/>
      <c r="H33" s="26"/>
      <c r="I33" s="26"/>
      <c r="J33" s="26"/>
    </row>
    <row r="34" spans="1:10" x14ac:dyDescent="0.3">
      <c r="A34" s="87"/>
      <c r="B34" s="75">
        <v>630</v>
      </c>
      <c r="C34" s="76" t="s">
        <v>25</v>
      </c>
      <c r="D34" s="76"/>
      <c r="E34" s="76"/>
      <c r="F34" s="76"/>
      <c r="G34" s="76"/>
      <c r="H34" s="30">
        <v>1350</v>
      </c>
      <c r="I34" s="30">
        <v>1400</v>
      </c>
      <c r="J34" s="30">
        <v>1450</v>
      </c>
    </row>
    <row r="35" spans="1:10" x14ac:dyDescent="0.3">
      <c r="A35" s="74"/>
      <c r="B35" s="88">
        <v>650</v>
      </c>
      <c r="C35" s="28" t="s">
        <v>30</v>
      </c>
      <c r="D35" s="89"/>
      <c r="E35" s="89"/>
      <c r="F35" s="89"/>
      <c r="G35" s="89"/>
      <c r="H35" s="90">
        <v>0</v>
      </c>
      <c r="I35" s="90">
        <v>0</v>
      </c>
      <c r="J35" s="90">
        <v>0</v>
      </c>
    </row>
    <row r="36" spans="1:10" x14ac:dyDescent="0.3">
      <c r="A36" s="77"/>
      <c r="B36" s="91"/>
      <c r="C36" s="36"/>
      <c r="D36" s="36"/>
      <c r="E36" s="36"/>
      <c r="F36" s="36"/>
      <c r="G36" s="36"/>
      <c r="H36" s="92"/>
      <c r="I36" s="92"/>
      <c r="J36" s="92"/>
    </row>
    <row r="37" spans="1:10" x14ac:dyDescent="0.3">
      <c r="A37" s="93" t="s">
        <v>31</v>
      </c>
      <c r="B37" s="94"/>
      <c r="C37" s="39" t="s">
        <v>32</v>
      </c>
      <c r="D37" s="39"/>
      <c r="E37" s="39"/>
      <c r="F37" s="38"/>
      <c r="G37" s="38"/>
      <c r="H37" s="95">
        <f>SUM(H38:H39)</f>
        <v>2700</v>
      </c>
      <c r="I37" s="95">
        <f>SUM(I38:I42)</f>
        <v>1000</v>
      </c>
      <c r="J37" s="95">
        <f>SUM(J38:J42)</f>
        <v>1000</v>
      </c>
    </row>
    <row r="38" spans="1:10" x14ac:dyDescent="0.3">
      <c r="A38" s="96"/>
      <c r="B38" s="97">
        <v>630</v>
      </c>
      <c r="C38" s="41" t="s">
        <v>25</v>
      </c>
      <c r="D38" s="41"/>
      <c r="E38" s="41"/>
      <c r="F38" s="41"/>
      <c r="G38" s="41"/>
      <c r="H38" s="98">
        <v>2700</v>
      </c>
      <c r="I38" s="98">
        <v>1000</v>
      </c>
      <c r="J38" s="98">
        <v>1000</v>
      </c>
    </row>
    <row r="39" spans="1:10" x14ac:dyDescent="0.3">
      <c r="A39" s="99"/>
      <c r="B39" s="75">
        <v>650</v>
      </c>
      <c r="C39" s="28" t="s">
        <v>33</v>
      </c>
      <c r="D39" s="28"/>
      <c r="E39" s="28"/>
      <c r="F39" s="28"/>
      <c r="G39" s="28"/>
      <c r="H39" s="30">
        <v>0</v>
      </c>
      <c r="I39" s="30">
        <v>0</v>
      </c>
      <c r="J39" s="30">
        <v>0</v>
      </c>
    </row>
    <row r="40" spans="1:10" x14ac:dyDescent="0.3">
      <c r="A40" s="99"/>
      <c r="B40" s="100">
        <v>700</v>
      </c>
      <c r="C40" s="101" t="s">
        <v>34</v>
      </c>
      <c r="D40" s="101"/>
      <c r="E40" s="102"/>
      <c r="F40" s="102"/>
      <c r="G40" s="102"/>
      <c r="H40" s="103">
        <v>5000</v>
      </c>
      <c r="I40" s="103">
        <v>0</v>
      </c>
      <c r="J40" s="103">
        <v>0</v>
      </c>
    </row>
    <row r="41" spans="1:10" x14ac:dyDescent="0.3">
      <c r="A41" s="99"/>
      <c r="B41" s="75">
        <v>710</v>
      </c>
      <c r="C41" s="28" t="s">
        <v>35</v>
      </c>
      <c r="D41" s="28"/>
      <c r="E41" s="28"/>
      <c r="F41" s="28"/>
      <c r="G41" s="28"/>
      <c r="H41" s="30">
        <v>0</v>
      </c>
      <c r="I41" s="30">
        <v>0</v>
      </c>
      <c r="J41" s="30">
        <v>0</v>
      </c>
    </row>
    <row r="42" spans="1:10" x14ac:dyDescent="0.3">
      <c r="A42" s="60"/>
      <c r="B42" s="47"/>
      <c r="C42" s="104"/>
      <c r="D42" s="104"/>
      <c r="E42" s="47"/>
      <c r="F42" s="47"/>
      <c r="G42" s="47"/>
      <c r="H42" s="60"/>
      <c r="I42" s="60"/>
      <c r="J42" s="60"/>
    </row>
    <row r="43" spans="1:10" x14ac:dyDescent="0.3">
      <c r="A43" s="105" t="s">
        <v>36</v>
      </c>
      <c r="B43" s="79"/>
      <c r="C43" s="80" t="s">
        <v>37</v>
      </c>
      <c r="D43" s="81"/>
      <c r="E43" s="81"/>
      <c r="F43" s="81"/>
      <c r="G43" s="82"/>
      <c r="H43" s="106">
        <f>SUM(H45:H45)</f>
        <v>500</v>
      </c>
      <c r="I43" s="106">
        <f>SUM(I45:I47)</f>
        <v>1200</v>
      </c>
      <c r="J43" s="40">
        <f>SUM(J45:J47)</f>
        <v>1300</v>
      </c>
    </row>
    <row r="44" spans="1:10" x14ac:dyDescent="0.3">
      <c r="A44" s="107"/>
      <c r="B44" s="85">
        <v>600</v>
      </c>
      <c r="C44" s="86" t="s">
        <v>22</v>
      </c>
      <c r="D44" s="53"/>
      <c r="E44" s="53"/>
      <c r="F44" s="53"/>
      <c r="G44" s="108"/>
      <c r="H44" s="109"/>
      <c r="I44" s="109"/>
      <c r="J44" s="160"/>
    </row>
    <row r="45" spans="1:10" x14ac:dyDescent="0.3">
      <c r="A45" s="110"/>
      <c r="B45" s="52">
        <v>630</v>
      </c>
      <c r="C45" s="53" t="s">
        <v>25</v>
      </c>
      <c r="D45" s="53"/>
      <c r="E45" s="53"/>
      <c r="F45" s="53"/>
      <c r="G45" s="108"/>
      <c r="H45" s="108">
        <v>500</v>
      </c>
      <c r="I45" s="108">
        <v>1200</v>
      </c>
      <c r="J45" s="45">
        <v>1300</v>
      </c>
    </row>
    <row r="46" spans="1:10" x14ac:dyDescent="0.3">
      <c r="A46" s="110"/>
      <c r="B46" s="111">
        <v>700</v>
      </c>
      <c r="C46" s="112" t="s">
        <v>38</v>
      </c>
      <c r="D46" s="112"/>
      <c r="E46" s="113"/>
      <c r="F46" s="113"/>
      <c r="G46" s="114"/>
      <c r="H46" s="115">
        <v>5000</v>
      </c>
      <c r="I46" s="109">
        <v>0</v>
      </c>
      <c r="J46" s="160">
        <v>0</v>
      </c>
    </row>
    <row r="47" spans="1:10" x14ac:dyDescent="0.3">
      <c r="A47" s="110"/>
      <c r="B47" s="52">
        <v>710</v>
      </c>
      <c r="C47" s="53" t="s">
        <v>39</v>
      </c>
      <c r="D47" s="53"/>
      <c r="E47" s="53"/>
      <c r="F47" s="53"/>
      <c r="G47" s="108"/>
      <c r="H47" s="108">
        <v>0</v>
      </c>
      <c r="I47" s="150">
        <v>0</v>
      </c>
      <c r="J47" s="30">
        <v>0</v>
      </c>
    </row>
    <row r="48" spans="1:10" x14ac:dyDescent="0.3">
      <c r="A48" s="92"/>
      <c r="B48" s="36"/>
      <c r="C48" s="36"/>
      <c r="D48" s="36"/>
      <c r="E48" s="36"/>
      <c r="F48" s="36"/>
      <c r="G48" s="116"/>
      <c r="H48" s="36"/>
      <c r="I48" s="116"/>
      <c r="J48" s="92"/>
    </row>
    <row r="49" spans="1:10" x14ac:dyDescent="0.3">
      <c r="A49" s="93" t="s">
        <v>40</v>
      </c>
      <c r="B49" s="117"/>
      <c r="C49" s="118" t="s">
        <v>41</v>
      </c>
      <c r="D49" s="118"/>
      <c r="E49" s="118"/>
      <c r="F49" s="117"/>
      <c r="G49" s="119"/>
      <c r="H49" s="72">
        <f>SUM(H50:H50)</f>
        <v>48400</v>
      </c>
      <c r="I49" s="72">
        <f>SUM(I50:I53)</f>
        <v>49000</v>
      </c>
      <c r="J49" s="72">
        <f>SUM(J50:J53)</f>
        <v>49500</v>
      </c>
    </row>
    <row r="50" spans="1:10" x14ac:dyDescent="0.3">
      <c r="A50" s="120"/>
      <c r="B50" s="121">
        <v>630</v>
      </c>
      <c r="C50" s="41" t="s">
        <v>42</v>
      </c>
      <c r="D50" s="41"/>
      <c r="E50" s="41"/>
      <c r="F50" s="41"/>
      <c r="G50" s="122"/>
      <c r="H50" s="123">
        <v>48400</v>
      </c>
      <c r="I50" s="108">
        <v>49000</v>
      </c>
      <c r="J50" s="45">
        <v>49500</v>
      </c>
    </row>
    <row r="51" spans="1:10" x14ac:dyDescent="0.3">
      <c r="A51" s="124"/>
      <c r="B51" s="125">
        <v>700</v>
      </c>
      <c r="C51" s="125" t="s">
        <v>38</v>
      </c>
      <c r="D51" s="125"/>
      <c r="E51" s="125"/>
      <c r="F51" s="125"/>
      <c r="G51" s="126"/>
      <c r="H51" s="127">
        <v>20000</v>
      </c>
      <c r="I51" s="161">
        <v>0</v>
      </c>
      <c r="J51" s="162">
        <v>0</v>
      </c>
    </row>
    <row r="52" spans="1:10" x14ac:dyDescent="0.3">
      <c r="A52" s="124"/>
      <c r="B52" s="28">
        <v>710</v>
      </c>
      <c r="C52" s="28" t="s">
        <v>35</v>
      </c>
      <c r="D52" s="28"/>
      <c r="E52" s="28"/>
      <c r="F52" s="28"/>
      <c r="G52" s="29"/>
      <c r="H52" s="128">
        <v>0</v>
      </c>
      <c r="I52" s="150">
        <v>0</v>
      </c>
      <c r="J52" s="30">
        <v>0</v>
      </c>
    </row>
    <row r="53" spans="1:10" x14ac:dyDescent="0.3">
      <c r="A53" s="129"/>
      <c r="B53" s="46"/>
      <c r="C53" s="46"/>
      <c r="D53" s="46"/>
      <c r="E53" s="46"/>
      <c r="F53" s="46"/>
      <c r="G53" s="130"/>
      <c r="H53" s="131"/>
      <c r="I53" s="156"/>
      <c r="J53" s="60"/>
    </row>
    <row r="54" spans="1:10" x14ac:dyDescent="0.3">
      <c r="A54" s="132" t="s">
        <v>43</v>
      </c>
      <c r="B54" s="133"/>
      <c r="C54" s="134" t="s">
        <v>44</v>
      </c>
      <c r="D54" s="134"/>
      <c r="E54" s="134"/>
      <c r="F54" s="133"/>
      <c r="G54" s="135"/>
      <c r="H54" s="136">
        <f>SUM(H55:H56)</f>
        <v>0</v>
      </c>
      <c r="I54" s="152">
        <f>SUM(I55:I56)</f>
        <v>0</v>
      </c>
      <c r="J54" s="152">
        <f>SUM(J55:J56)</f>
        <v>0</v>
      </c>
    </row>
    <row r="55" spans="1:10" x14ac:dyDescent="0.3">
      <c r="A55" s="137"/>
      <c r="B55" s="138">
        <v>700</v>
      </c>
      <c r="C55" s="138" t="s">
        <v>38</v>
      </c>
      <c r="D55" s="138"/>
      <c r="E55" s="139"/>
      <c r="F55" s="139"/>
      <c r="G55" s="140"/>
      <c r="H55" s="108">
        <v>0</v>
      </c>
      <c r="I55" s="45">
        <v>0</v>
      </c>
      <c r="J55" s="45">
        <v>0</v>
      </c>
    </row>
    <row r="56" spans="1:10" x14ac:dyDescent="0.3">
      <c r="A56" s="137"/>
      <c r="B56" s="141">
        <v>710</v>
      </c>
      <c r="C56" s="141" t="s">
        <v>45</v>
      </c>
      <c r="D56" s="141"/>
      <c r="E56" s="141"/>
      <c r="F56" s="141"/>
      <c r="G56" s="142"/>
      <c r="H56" s="143">
        <v>0</v>
      </c>
      <c r="I56" s="163">
        <v>0</v>
      </c>
      <c r="J56" s="163">
        <v>0</v>
      </c>
    </row>
    <row r="57" spans="1:10" x14ac:dyDescent="0.3">
      <c r="A57" s="129"/>
      <c r="B57" s="36"/>
      <c r="C57" s="36"/>
      <c r="D57" s="36"/>
      <c r="E57" s="36"/>
      <c r="F57" s="36"/>
      <c r="G57" s="116"/>
      <c r="H57" s="144"/>
      <c r="I57" s="63"/>
      <c r="J57" s="63"/>
    </row>
    <row r="58" spans="1:10" x14ac:dyDescent="0.3">
      <c r="A58" s="93" t="s">
        <v>46</v>
      </c>
      <c r="B58" s="145"/>
      <c r="C58" s="39" t="s">
        <v>47</v>
      </c>
      <c r="D58" s="39"/>
      <c r="E58" s="39"/>
      <c r="F58" s="145"/>
      <c r="G58" s="146"/>
      <c r="H58" s="147">
        <f>SUM(H59:H62)</f>
        <v>3000</v>
      </c>
      <c r="I58" s="72">
        <f>SUM(I59:I62)</f>
        <v>3500</v>
      </c>
      <c r="J58" s="72">
        <f>SUM(J59:J62)</f>
        <v>4000</v>
      </c>
    </row>
    <row r="59" spans="1:10" x14ac:dyDescent="0.3">
      <c r="A59" s="120"/>
      <c r="B59" s="148">
        <v>600</v>
      </c>
      <c r="C59" s="148" t="s">
        <v>22</v>
      </c>
      <c r="D59" s="148"/>
      <c r="E59" s="28"/>
      <c r="F59" s="28"/>
      <c r="G59" s="29"/>
      <c r="H59" s="149"/>
      <c r="I59" s="26"/>
      <c r="J59" s="164"/>
    </row>
    <row r="60" spans="1:10" x14ac:dyDescent="0.3">
      <c r="A60" s="124"/>
      <c r="B60" s="28">
        <v>630</v>
      </c>
      <c r="C60" s="28" t="s">
        <v>25</v>
      </c>
      <c r="D60" s="28"/>
      <c r="E60" s="28"/>
      <c r="F60" s="28"/>
      <c r="G60" s="29"/>
      <c r="H60" s="150">
        <v>3000</v>
      </c>
      <c r="I60" s="30">
        <v>3500</v>
      </c>
      <c r="J60" s="165">
        <v>4000</v>
      </c>
    </row>
    <row r="61" spans="1:10" x14ac:dyDescent="0.3">
      <c r="A61" s="137"/>
      <c r="B61" s="151">
        <v>700</v>
      </c>
      <c r="C61" s="151" t="s">
        <v>38</v>
      </c>
      <c r="D61" s="151"/>
      <c r="E61" s="125"/>
      <c r="F61" s="125"/>
      <c r="G61" s="126"/>
      <c r="H61" s="143">
        <v>0</v>
      </c>
      <c r="I61" s="163">
        <v>0</v>
      </c>
      <c r="J61" s="166">
        <v>0</v>
      </c>
    </row>
    <row r="62" spans="1:10" x14ac:dyDescent="0.3">
      <c r="A62" s="129"/>
      <c r="B62" s="46"/>
      <c r="C62" s="46"/>
      <c r="D62" s="46"/>
      <c r="E62" s="46"/>
      <c r="F62" s="46"/>
      <c r="G62" s="130"/>
      <c r="H62" s="130"/>
      <c r="I62" s="167"/>
      <c r="J62" s="168"/>
    </row>
    <row r="63" spans="1:10" x14ac:dyDescent="0.3">
      <c r="A63" s="105" t="s">
        <v>48</v>
      </c>
      <c r="B63" s="38"/>
      <c r="C63" s="39" t="s">
        <v>49</v>
      </c>
      <c r="D63" s="39"/>
      <c r="E63" s="38"/>
      <c r="F63" s="38"/>
      <c r="G63" s="38"/>
      <c r="H63" s="152">
        <f>SUM(H64:H66)</f>
        <v>52000</v>
      </c>
      <c r="I63" s="152">
        <v>47000</v>
      </c>
      <c r="J63" s="169">
        <v>49000</v>
      </c>
    </row>
    <row r="64" spans="1:10" x14ac:dyDescent="0.3">
      <c r="A64" s="153"/>
      <c r="B64" s="121">
        <v>600</v>
      </c>
      <c r="C64" s="121" t="s">
        <v>50</v>
      </c>
      <c r="D64" s="121"/>
      <c r="E64" s="41"/>
      <c r="F64" s="41"/>
      <c r="G64" s="41"/>
      <c r="H64" s="45"/>
      <c r="I64" s="45"/>
      <c r="J64" s="30"/>
    </row>
    <row r="65" spans="1:10" x14ac:dyDescent="0.3">
      <c r="A65" s="170"/>
      <c r="B65" s="141">
        <v>630</v>
      </c>
      <c r="C65" s="141" t="s">
        <v>51</v>
      </c>
      <c r="D65" s="141"/>
      <c r="E65" s="141"/>
      <c r="F65" s="141"/>
      <c r="G65" s="141"/>
      <c r="H65" s="163">
        <v>52000</v>
      </c>
      <c r="I65" s="163">
        <v>53000</v>
      </c>
      <c r="J65" s="163">
        <v>53500</v>
      </c>
    </row>
    <row r="66" spans="1:10" x14ac:dyDescent="0.3">
      <c r="A66" s="171"/>
      <c r="B66" s="46"/>
      <c r="C66" s="46"/>
      <c r="D66" s="46"/>
      <c r="E66" s="46"/>
      <c r="F66" s="172"/>
      <c r="G66" s="46"/>
      <c r="H66" s="60"/>
      <c r="I66" s="60"/>
      <c r="J66" s="60"/>
    </row>
    <row r="67" spans="1:10" x14ac:dyDescent="0.3">
      <c r="A67" s="105" t="s">
        <v>52</v>
      </c>
      <c r="B67" s="133"/>
      <c r="C67" s="133" t="s">
        <v>53</v>
      </c>
      <c r="D67" s="133"/>
      <c r="E67" s="133"/>
      <c r="F67" s="133"/>
      <c r="G67" s="133"/>
      <c r="H67" s="152">
        <f>SUM(H68:H72)</f>
        <v>6000</v>
      </c>
      <c r="I67" s="152">
        <f>SUM(I68:I72)</f>
        <v>6500</v>
      </c>
      <c r="J67" s="152">
        <f>SUM(J68:J72)</f>
        <v>6500</v>
      </c>
    </row>
    <row r="68" spans="1:10" x14ac:dyDescent="0.3">
      <c r="A68" s="173"/>
      <c r="B68" s="148">
        <v>600</v>
      </c>
      <c r="C68" s="148" t="s">
        <v>22</v>
      </c>
      <c r="D68" s="148"/>
      <c r="E68" s="28"/>
      <c r="F68" s="28"/>
      <c r="G68" s="28"/>
      <c r="H68" s="30"/>
      <c r="I68" s="30"/>
      <c r="J68" s="150"/>
    </row>
    <row r="69" spans="1:10" x14ac:dyDescent="0.3">
      <c r="A69" s="99"/>
      <c r="B69" s="28">
        <v>630</v>
      </c>
      <c r="C69" s="28" t="s">
        <v>25</v>
      </c>
      <c r="D69" s="28"/>
      <c r="E69" s="28"/>
      <c r="F69" s="28"/>
      <c r="G69" s="28"/>
      <c r="H69" s="30">
        <v>6000</v>
      </c>
      <c r="I69" s="30">
        <v>6500</v>
      </c>
      <c r="J69" s="150">
        <v>6500</v>
      </c>
    </row>
    <row r="70" spans="1:10" x14ac:dyDescent="0.3">
      <c r="A70" s="99"/>
      <c r="B70" s="101">
        <v>700</v>
      </c>
      <c r="C70" s="101" t="s">
        <v>38</v>
      </c>
      <c r="D70" s="174"/>
      <c r="E70" s="175"/>
      <c r="F70" s="175"/>
      <c r="G70" s="175"/>
      <c r="H70" s="90">
        <v>0</v>
      </c>
      <c r="I70" s="90"/>
      <c r="J70" s="206"/>
    </row>
    <row r="71" spans="1:10" x14ac:dyDescent="0.3">
      <c r="A71" s="99"/>
      <c r="B71" s="176">
        <v>710</v>
      </c>
      <c r="C71" s="176" t="s">
        <v>35</v>
      </c>
      <c r="D71" s="177"/>
      <c r="E71" s="177"/>
      <c r="F71" s="177"/>
      <c r="G71" s="177"/>
      <c r="H71" s="178">
        <v>0</v>
      </c>
      <c r="I71" s="178">
        <v>0</v>
      </c>
      <c r="J71" s="207">
        <v>0</v>
      </c>
    </row>
    <row r="72" spans="1:10" x14ac:dyDescent="0.3">
      <c r="A72" s="167"/>
      <c r="B72" s="36"/>
      <c r="C72" s="36"/>
      <c r="D72" s="36"/>
      <c r="E72" s="36"/>
      <c r="F72" s="36"/>
      <c r="G72" s="36"/>
      <c r="H72" s="63"/>
      <c r="I72" s="63"/>
      <c r="J72" s="144"/>
    </row>
    <row r="73" spans="1:10" x14ac:dyDescent="0.3">
      <c r="A73" s="105" t="s">
        <v>54</v>
      </c>
      <c r="B73" s="133"/>
      <c r="C73" s="133" t="s">
        <v>55</v>
      </c>
      <c r="D73" s="133"/>
      <c r="E73" s="133"/>
      <c r="F73" s="133"/>
      <c r="G73" s="133"/>
      <c r="H73" s="152">
        <f>SUM(H74:H75)</f>
        <v>500</v>
      </c>
      <c r="I73" s="152">
        <f>SUM(I74:I78)</f>
        <v>600</v>
      </c>
      <c r="J73" s="152">
        <f>SUM(J74:J78)</f>
        <v>700</v>
      </c>
    </row>
    <row r="74" spans="1:10" x14ac:dyDescent="0.3">
      <c r="A74" s="179"/>
      <c r="B74" s="148">
        <v>600</v>
      </c>
      <c r="C74" s="148" t="s">
        <v>22</v>
      </c>
      <c r="D74" s="148"/>
      <c r="E74" s="28"/>
      <c r="F74" s="28"/>
      <c r="G74" s="28"/>
      <c r="H74" s="30"/>
      <c r="I74" s="30"/>
      <c r="J74" s="150"/>
    </row>
    <row r="75" spans="1:10" x14ac:dyDescent="0.3">
      <c r="A75" s="170"/>
      <c r="B75" s="28">
        <v>630</v>
      </c>
      <c r="C75" s="28" t="s">
        <v>25</v>
      </c>
      <c r="D75" s="28"/>
      <c r="E75" s="28"/>
      <c r="F75" s="28"/>
      <c r="G75" s="28"/>
      <c r="H75" s="30">
        <v>500</v>
      </c>
      <c r="I75" s="30">
        <v>600</v>
      </c>
      <c r="J75" s="150">
        <v>700</v>
      </c>
    </row>
    <row r="76" spans="1:10" x14ac:dyDescent="0.3">
      <c r="A76" s="170"/>
      <c r="B76" s="101">
        <v>700</v>
      </c>
      <c r="C76" s="101" t="s">
        <v>38</v>
      </c>
      <c r="D76" s="101"/>
      <c r="E76" s="102"/>
      <c r="F76" s="102"/>
      <c r="G76" s="102"/>
      <c r="H76" s="103">
        <v>5000</v>
      </c>
      <c r="I76" s="103">
        <v>0</v>
      </c>
      <c r="J76" s="208">
        <v>0</v>
      </c>
    </row>
    <row r="77" spans="1:10" x14ac:dyDescent="0.3">
      <c r="A77" s="170"/>
      <c r="B77" s="141">
        <v>710</v>
      </c>
      <c r="C77" s="141" t="s">
        <v>56</v>
      </c>
      <c r="D77" s="141"/>
      <c r="E77" s="141"/>
      <c r="F77" s="141"/>
      <c r="G77" s="141"/>
      <c r="H77" s="163">
        <v>0</v>
      </c>
      <c r="I77" s="163">
        <v>0</v>
      </c>
      <c r="J77" s="143">
        <v>0</v>
      </c>
    </row>
    <row r="78" spans="1:10" x14ac:dyDescent="0.3">
      <c r="A78" s="171"/>
      <c r="B78" s="46"/>
      <c r="C78" s="46"/>
      <c r="D78" s="46"/>
      <c r="E78" s="46"/>
      <c r="F78" s="46"/>
      <c r="G78" s="46"/>
      <c r="H78" s="60"/>
      <c r="I78" s="60"/>
      <c r="J78" s="156"/>
    </row>
    <row r="79" spans="1:10" x14ac:dyDescent="0.3">
      <c r="A79" s="132" t="s">
        <v>57</v>
      </c>
      <c r="B79" s="38"/>
      <c r="C79" s="38" t="s">
        <v>58</v>
      </c>
      <c r="D79" s="38"/>
      <c r="E79" s="38"/>
      <c r="F79" s="38"/>
      <c r="G79" s="180"/>
      <c r="H79" s="72">
        <f>SUM(H80:H81)</f>
        <v>9500</v>
      </c>
      <c r="I79" s="209">
        <f>SUM(I80:I84)</f>
        <v>1595</v>
      </c>
      <c r="J79" s="198">
        <f>SUM(J80:J84)</f>
        <v>1780</v>
      </c>
    </row>
    <row r="80" spans="1:10" x14ac:dyDescent="0.3">
      <c r="A80" s="170"/>
      <c r="B80" s="121">
        <v>600</v>
      </c>
      <c r="C80" s="121" t="s">
        <v>22</v>
      </c>
      <c r="D80" s="121"/>
      <c r="E80" s="41"/>
      <c r="F80" s="41"/>
      <c r="G80" s="41"/>
      <c r="H80" s="26"/>
      <c r="I80" s="30"/>
      <c r="J80" s="30"/>
    </row>
    <row r="81" spans="1:13" x14ac:dyDescent="0.3">
      <c r="A81" s="170"/>
      <c r="B81" s="28">
        <v>630</v>
      </c>
      <c r="C81" s="28" t="s">
        <v>25</v>
      </c>
      <c r="D81" s="28"/>
      <c r="E81" s="28"/>
      <c r="F81" s="28"/>
      <c r="G81" s="28"/>
      <c r="H81" s="30">
        <v>9500</v>
      </c>
      <c r="I81" s="30">
        <v>1595</v>
      </c>
      <c r="J81" s="30">
        <v>1780</v>
      </c>
    </row>
    <row r="82" spans="1:13" x14ac:dyDescent="0.3">
      <c r="A82" s="170"/>
      <c r="B82" s="138">
        <v>700</v>
      </c>
      <c r="C82" s="138" t="s">
        <v>38</v>
      </c>
      <c r="D82" s="138"/>
      <c r="E82" s="139"/>
      <c r="F82" s="139"/>
      <c r="G82" s="139"/>
      <c r="H82" s="160">
        <v>15000</v>
      </c>
      <c r="I82" s="160">
        <v>0</v>
      </c>
      <c r="J82" s="160">
        <v>0</v>
      </c>
    </row>
    <row r="83" spans="1:13" x14ac:dyDescent="0.3">
      <c r="A83" s="170"/>
      <c r="B83" s="28">
        <v>710</v>
      </c>
      <c r="C83" s="28" t="s">
        <v>59</v>
      </c>
      <c r="D83" s="28"/>
      <c r="E83" s="28"/>
      <c r="F83" s="28"/>
      <c r="G83" s="28"/>
      <c r="H83" s="30">
        <v>0</v>
      </c>
      <c r="I83" s="30">
        <v>0</v>
      </c>
      <c r="J83" s="30">
        <v>0</v>
      </c>
    </row>
    <row r="84" spans="1:13" x14ac:dyDescent="0.3">
      <c r="A84" s="171"/>
      <c r="B84" s="46"/>
      <c r="C84" s="46"/>
      <c r="D84" s="46"/>
      <c r="E84" s="46"/>
      <c r="F84" s="46"/>
      <c r="G84" s="46"/>
      <c r="H84" s="60"/>
      <c r="I84" s="60"/>
      <c r="J84" s="60"/>
    </row>
    <row r="85" spans="1:13" x14ac:dyDescent="0.3">
      <c r="A85" s="132" t="s">
        <v>60</v>
      </c>
      <c r="B85" s="38"/>
      <c r="C85" s="38" t="s">
        <v>61</v>
      </c>
      <c r="D85" s="38"/>
      <c r="E85" s="38"/>
      <c r="F85" s="38"/>
      <c r="G85" s="135"/>
      <c r="H85" s="147">
        <f>SUM(H86:H87)</f>
        <v>2900</v>
      </c>
      <c r="I85" s="72">
        <f>SUM(I86:I89)</f>
        <v>3000</v>
      </c>
      <c r="J85" s="40">
        <f>SUM(J86:J89)</f>
        <v>3000</v>
      </c>
    </row>
    <row r="86" spans="1:13" x14ac:dyDescent="0.3">
      <c r="A86" s="170"/>
      <c r="B86" s="121">
        <v>600</v>
      </c>
      <c r="C86" s="121" t="s">
        <v>22</v>
      </c>
      <c r="D86" s="121"/>
      <c r="E86" s="41"/>
      <c r="F86" s="41"/>
      <c r="G86" s="122"/>
      <c r="H86" s="26"/>
      <c r="I86" s="26"/>
      <c r="J86" s="26"/>
    </row>
    <row r="87" spans="1:13" x14ac:dyDescent="0.3">
      <c r="A87" s="170"/>
      <c r="B87" s="28">
        <v>630</v>
      </c>
      <c r="C87" s="28" t="s">
        <v>25</v>
      </c>
      <c r="D87" s="28"/>
      <c r="E87" s="28"/>
      <c r="F87" s="28"/>
      <c r="G87" s="29"/>
      <c r="H87" s="30">
        <v>2900</v>
      </c>
      <c r="I87" s="30">
        <v>3000</v>
      </c>
      <c r="J87" s="30">
        <v>3000</v>
      </c>
    </row>
    <row r="88" spans="1:13" x14ac:dyDescent="0.3">
      <c r="A88" s="170"/>
      <c r="B88" s="101">
        <v>700</v>
      </c>
      <c r="C88" s="101" t="s">
        <v>38</v>
      </c>
      <c r="D88" s="101"/>
      <c r="E88" s="101"/>
      <c r="F88" s="101"/>
      <c r="G88" s="181"/>
      <c r="H88" s="103">
        <v>5000</v>
      </c>
      <c r="I88" s="103">
        <v>0</v>
      </c>
      <c r="J88" s="103">
        <v>0</v>
      </c>
    </row>
    <row r="89" spans="1:13" x14ac:dyDescent="0.3">
      <c r="A89" s="171"/>
      <c r="B89" s="46">
        <v>710</v>
      </c>
      <c r="C89" s="46" t="s">
        <v>62</v>
      </c>
      <c r="D89" s="46"/>
      <c r="E89" s="46"/>
      <c r="F89" s="46"/>
      <c r="G89" s="130"/>
      <c r="H89" s="60">
        <v>0</v>
      </c>
      <c r="I89" s="60">
        <v>0</v>
      </c>
      <c r="J89" s="60">
        <v>0</v>
      </c>
    </row>
    <row r="90" spans="1:13" x14ac:dyDescent="0.3">
      <c r="A90" s="132" t="s">
        <v>63</v>
      </c>
      <c r="B90" s="182"/>
      <c r="C90" s="38" t="s">
        <v>64</v>
      </c>
      <c r="D90" s="38"/>
      <c r="E90" s="38"/>
      <c r="F90" s="38"/>
      <c r="G90" s="180"/>
      <c r="H90" s="72">
        <f>SUM(H91:H97)</f>
        <v>86200</v>
      </c>
      <c r="I90" s="72">
        <f>SUM(I91:I97)</f>
        <v>90290</v>
      </c>
      <c r="J90" s="147">
        <f>SUM(J91:J97)</f>
        <v>94872</v>
      </c>
    </row>
    <row r="91" spans="1:13" x14ac:dyDescent="0.3">
      <c r="A91" s="170"/>
      <c r="B91" s="183">
        <v>600</v>
      </c>
      <c r="C91" s="41" t="s">
        <v>22</v>
      </c>
      <c r="D91" s="41"/>
      <c r="E91" s="41"/>
      <c r="F91" s="41"/>
      <c r="G91" s="41"/>
      <c r="H91" s="184"/>
      <c r="I91" s="54"/>
      <c r="J91" s="184"/>
    </row>
    <row r="92" spans="1:13" x14ac:dyDescent="0.3">
      <c r="A92" s="170"/>
      <c r="B92" s="185">
        <v>610</v>
      </c>
      <c r="C92" s="28" t="s">
        <v>65</v>
      </c>
      <c r="D92" s="28"/>
      <c r="E92" s="28"/>
      <c r="F92" s="28"/>
      <c r="G92" s="28"/>
      <c r="H92" s="186">
        <v>58000</v>
      </c>
      <c r="I92" s="186">
        <v>60900</v>
      </c>
      <c r="J92" s="186">
        <v>63900</v>
      </c>
    </row>
    <row r="93" spans="1:13" x14ac:dyDescent="0.3">
      <c r="A93" s="170"/>
      <c r="B93" s="185">
        <v>620</v>
      </c>
      <c r="C93" s="28" t="s">
        <v>66</v>
      </c>
      <c r="D93" s="28"/>
      <c r="E93" s="28"/>
      <c r="F93" s="28"/>
      <c r="G93" s="28"/>
      <c r="H93" s="186">
        <v>20851</v>
      </c>
      <c r="I93" s="186">
        <v>21890</v>
      </c>
      <c r="J93" s="186">
        <v>22972</v>
      </c>
    </row>
    <row r="94" spans="1:13" x14ac:dyDescent="0.3">
      <c r="A94" s="170"/>
      <c r="B94" s="75">
        <v>630</v>
      </c>
      <c r="C94" s="28" t="s">
        <v>25</v>
      </c>
      <c r="D94" s="28"/>
      <c r="E94" s="28"/>
      <c r="F94" s="28"/>
      <c r="G94" s="28"/>
      <c r="H94" s="186">
        <v>7349</v>
      </c>
      <c r="I94" s="186">
        <v>7500</v>
      </c>
      <c r="J94" s="186">
        <v>8000</v>
      </c>
    </row>
    <row r="95" spans="1:13" x14ac:dyDescent="0.3">
      <c r="A95" s="170"/>
      <c r="B95" s="187">
        <v>700</v>
      </c>
      <c r="C95" s="101" t="s">
        <v>38</v>
      </c>
      <c r="D95" s="101"/>
      <c r="E95" s="102"/>
      <c r="F95" s="102"/>
      <c r="G95" s="102"/>
      <c r="H95" s="188">
        <v>0</v>
      </c>
      <c r="I95" s="188">
        <v>0</v>
      </c>
      <c r="J95" s="188">
        <v>0</v>
      </c>
      <c r="M95" s="159"/>
    </row>
    <row r="96" spans="1:13" x14ac:dyDescent="0.3">
      <c r="A96" s="170"/>
      <c r="B96" s="189">
        <v>710</v>
      </c>
      <c r="C96" s="141" t="s">
        <v>62</v>
      </c>
      <c r="D96" s="141"/>
      <c r="E96" s="141"/>
      <c r="F96" s="141"/>
      <c r="G96" s="141"/>
      <c r="H96" s="186">
        <v>0</v>
      </c>
      <c r="I96" s="186">
        <v>0</v>
      </c>
      <c r="J96" s="186">
        <v>0</v>
      </c>
    </row>
    <row r="97" spans="1:10" x14ac:dyDescent="0.3">
      <c r="A97" s="171"/>
      <c r="B97" s="59"/>
      <c r="C97" s="46"/>
      <c r="D97" s="46"/>
      <c r="E97" s="46"/>
      <c r="F97" s="46"/>
      <c r="G97" s="46"/>
      <c r="H97" s="47"/>
      <c r="I97" s="47"/>
      <c r="J97" s="156"/>
    </row>
    <row r="98" spans="1:10" x14ac:dyDescent="0.3">
      <c r="A98" s="190" t="s">
        <v>67</v>
      </c>
      <c r="B98" s="191"/>
      <c r="C98" s="133" t="s">
        <v>68</v>
      </c>
      <c r="D98" s="133"/>
      <c r="E98" s="133"/>
      <c r="F98" s="133"/>
      <c r="G98" s="133"/>
      <c r="H98" s="152">
        <f>SUM(H99:H103)</f>
        <v>413100</v>
      </c>
      <c r="I98" s="136">
        <f>SUM(I99:I103)</f>
        <v>439310</v>
      </c>
      <c r="J98" s="136">
        <f>SUM(J99:J103)</f>
        <v>467712</v>
      </c>
    </row>
    <row r="99" spans="1:10" x14ac:dyDescent="0.3">
      <c r="A99" s="153"/>
      <c r="B99" s="52">
        <v>600</v>
      </c>
      <c r="C99" s="41" t="s">
        <v>22</v>
      </c>
      <c r="D99" s="41"/>
      <c r="E99" s="41"/>
      <c r="F99" s="41"/>
      <c r="G99" s="41"/>
      <c r="H99" s="45"/>
      <c r="I99" s="210"/>
      <c r="J99" s="108"/>
    </row>
    <row r="100" spans="1:10" x14ac:dyDescent="0.3">
      <c r="A100" s="153"/>
      <c r="B100" s="75">
        <v>610</v>
      </c>
      <c r="C100" s="28" t="s">
        <v>69</v>
      </c>
      <c r="D100" s="28"/>
      <c r="E100" s="28"/>
      <c r="F100" s="28"/>
      <c r="G100" s="28"/>
      <c r="H100" s="30">
        <v>269012</v>
      </c>
      <c r="I100" s="211">
        <v>287840</v>
      </c>
      <c r="J100" s="150">
        <v>307990</v>
      </c>
    </row>
    <row r="101" spans="1:10" x14ac:dyDescent="0.3">
      <c r="A101" s="153"/>
      <c r="B101" s="75">
        <v>620</v>
      </c>
      <c r="C101" s="28" t="s">
        <v>24</v>
      </c>
      <c r="D101" s="28"/>
      <c r="E101" s="28"/>
      <c r="F101" s="28"/>
      <c r="G101" s="28"/>
      <c r="H101" s="30">
        <v>96710</v>
      </c>
      <c r="I101" s="211">
        <v>103470</v>
      </c>
      <c r="J101" s="150">
        <v>110722</v>
      </c>
    </row>
    <row r="102" spans="1:10" x14ac:dyDescent="0.3">
      <c r="A102" s="153"/>
      <c r="B102" s="75">
        <v>630</v>
      </c>
      <c r="C102" s="28" t="s">
        <v>26</v>
      </c>
      <c r="D102" s="28"/>
      <c r="E102" s="28"/>
      <c r="F102" s="28"/>
      <c r="G102" s="28"/>
      <c r="H102" s="30">
        <v>47378</v>
      </c>
      <c r="I102" s="211">
        <v>48000</v>
      </c>
      <c r="J102" s="150">
        <v>49000</v>
      </c>
    </row>
    <row r="103" spans="1:10" x14ac:dyDescent="0.3">
      <c r="A103" s="192"/>
      <c r="B103" s="193"/>
      <c r="C103" s="193"/>
      <c r="D103" s="193"/>
      <c r="E103" s="193"/>
      <c r="F103" s="193"/>
      <c r="G103" s="193"/>
      <c r="H103" s="194"/>
      <c r="I103" s="192"/>
      <c r="J103" s="192"/>
    </row>
    <row r="104" spans="1:10" x14ac:dyDescent="0.3">
      <c r="A104" s="93" t="s">
        <v>70</v>
      </c>
      <c r="B104" s="191"/>
      <c r="C104" s="133" t="s">
        <v>71</v>
      </c>
      <c r="D104" s="133"/>
      <c r="E104" s="133"/>
      <c r="F104" s="133"/>
      <c r="G104" s="133"/>
      <c r="H104" s="152">
        <f>SUM(H105:H109)</f>
        <v>64720</v>
      </c>
      <c r="I104" s="152">
        <f>SUM(I105:I109)</f>
        <v>0</v>
      </c>
      <c r="J104" s="136">
        <f>SUM(J105:J109)</f>
        <v>0</v>
      </c>
    </row>
    <row r="105" spans="1:10" x14ac:dyDescent="0.3">
      <c r="A105" s="195"/>
      <c r="B105" s="52">
        <v>600</v>
      </c>
      <c r="C105" s="41" t="s">
        <v>22</v>
      </c>
      <c r="D105" s="41"/>
      <c r="E105" s="41"/>
      <c r="F105" s="41"/>
      <c r="G105" s="41"/>
      <c r="H105" s="45"/>
      <c r="I105" s="108"/>
      <c r="J105" s="108"/>
    </row>
    <row r="106" spans="1:10" x14ac:dyDescent="0.3">
      <c r="A106" s="195"/>
      <c r="B106" s="75">
        <v>610</v>
      </c>
      <c r="C106" s="28" t="s">
        <v>72</v>
      </c>
      <c r="D106" s="28"/>
      <c r="E106" s="28"/>
      <c r="F106" s="28"/>
      <c r="G106" s="28"/>
      <c r="H106" s="30">
        <v>0</v>
      </c>
      <c r="I106" s="150">
        <v>0</v>
      </c>
      <c r="J106" s="150">
        <v>0</v>
      </c>
    </row>
    <row r="107" spans="1:10" x14ac:dyDescent="0.3">
      <c r="A107" s="195"/>
      <c r="B107" s="75">
        <v>620</v>
      </c>
      <c r="C107" s="28" t="s">
        <v>73</v>
      </c>
      <c r="D107" s="28"/>
      <c r="E107" s="28"/>
      <c r="F107" s="28"/>
      <c r="G107" s="28"/>
      <c r="H107" s="30">
        <v>13487</v>
      </c>
      <c r="I107" s="150">
        <v>0</v>
      </c>
      <c r="J107" s="150">
        <v>0</v>
      </c>
    </row>
    <row r="108" spans="1:10" x14ac:dyDescent="0.3">
      <c r="A108" s="195"/>
      <c r="B108" s="75">
        <v>630</v>
      </c>
      <c r="C108" s="28" t="s">
        <v>25</v>
      </c>
      <c r="D108" s="28"/>
      <c r="E108" s="28"/>
      <c r="F108" s="28"/>
      <c r="G108" s="28"/>
      <c r="H108" s="30">
        <v>13718</v>
      </c>
      <c r="I108" s="150">
        <v>0</v>
      </c>
      <c r="J108" s="150">
        <v>0</v>
      </c>
    </row>
    <row r="109" spans="1:10" x14ac:dyDescent="0.3">
      <c r="A109" s="153"/>
      <c r="B109" s="75">
        <v>640</v>
      </c>
      <c r="C109" s="28" t="s">
        <v>74</v>
      </c>
      <c r="D109" s="28"/>
      <c r="E109" s="28"/>
      <c r="F109" s="28"/>
      <c r="G109" s="28"/>
      <c r="H109" s="30">
        <v>37515</v>
      </c>
      <c r="I109" s="150">
        <v>0</v>
      </c>
      <c r="J109" s="150">
        <v>0</v>
      </c>
    </row>
    <row r="110" spans="1:10" x14ac:dyDescent="0.3">
      <c r="A110" s="171"/>
      <c r="B110" s="59"/>
      <c r="C110" s="46"/>
      <c r="D110" s="46"/>
      <c r="E110" s="46"/>
      <c r="F110" s="46"/>
      <c r="G110" s="130"/>
      <c r="H110" s="156"/>
      <c r="I110" s="60"/>
      <c r="J110" s="60"/>
    </row>
    <row r="111" spans="1:10" x14ac:dyDescent="0.3">
      <c r="A111" s="190" t="s">
        <v>75</v>
      </c>
      <c r="B111" s="196"/>
      <c r="C111" s="197" t="s">
        <v>76</v>
      </c>
      <c r="D111" s="197"/>
      <c r="E111" s="197"/>
      <c r="F111" s="197"/>
      <c r="G111" s="197"/>
      <c r="H111" s="198">
        <f>SUM(H113:H116)</f>
        <v>27690</v>
      </c>
      <c r="I111" s="62">
        <f>SUM(I112:I116)</f>
        <v>29587</v>
      </c>
      <c r="J111" s="62">
        <f>SUM(J113:J116)</f>
        <v>31611</v>
      </c>
    </row>
    <row r="112" spans="1:10" x14ac:dyDescent="0.3">
      <c r="A112" s="170"/>
      <c r="B112" s="189">
        <v>600</v>
      </c>
      <c r="C112" s="141" t="s">
        <v>22</v>
      </c>
      <c r="D112" s="141"/>
      <c r="E112" s="141"/>
      <c r="F112" s="141"/>
      <c r="G112" s="141"/>
      <c r="H112" s="163"/>
      <c r="I112" s="163"/>
      <c r="J112" s="163"/>
    </row>
    <row r="113" spans="1:10" x14ac:dyDescent="0.3">
      <c r="A113" s="170"/>
      <c r="B113" s="189">
        <v>610</v>
      </c>
      <c r="C113" s="141" t="s">
        <v>77</v>
      </c>
      <c r="D113" s="141"/>
      <c r="E113" s="141"/>
      <c r="F113" s="141"/>
      <c r="G113" s="141"/>
      <c r="H113" s="163">
        <v>18897</v>
      </c>
      <c r="I113" s="163">
        <v>20219</v>
      </c>
      <c r="J113" s="163">
        <v>21634</v>
      </c>
    </row>
    <row r="114" spans="1:10" x14ac:dyDescent="0.3">
      <c r="A114" s="170"/>
      <c r="B114" s="189">
        <v>620</v>
      </c>
      <c r="C114" s="141" t="s">
        <v>24</v>
      </c>
      <c r="D114" s="141"/>
      <c r="E114" s="141"/>
      <c r="F114" s="141"/>
      <c r="G114" s="141"/>
      <c r="H114" s="163">
        <v>6793</v>
      </c>
      <c r="I114" s="163">
        <v>7268</v>
      </c>
      <c r="J114" s="163">
        <v>7777</v>
      </c>
    </row>
    <row r="115" spans="1:10" x14ac:dyDescent="0.3">
      <c r="A115" s="170"/>
      <c r="B115" s="189">
        <v>630</v>
      </c>
      <c r="C115" s="141" t="s">
        <v>25</v>
      </c>
      <c r="D115" s="141"/>
      <c r="E115" s="141"/>
      <c r="F115" s="141"/>
      <c r="G115" s="141"/>
      <c r="H115" s="163">
        <v>2000</v>
      </c>
      <c r="I115" s="163">
        <v>2100</v>
      </c>
      <c r="J115" s="163">
        <v>2200</v>
      </c>
    </row>
    <row r="116" spans="1:10" x14ac:dyDescent="0.3">
      <c r="A116" s="171"/>
      <c r="B116" s="59"/>
      <c r="C116" s="46"/>
      <c r="D116" s="46"/>
      <c r="E116" s="46"/>
      <c r="F116" s="46"/>
      <c r="G116" s="46"/>
      <c r="H116" s="60"/>
      <c r="I116" s="60"/>
      <c r="J116" s="60"/>
    </row>
    <row r="117" spans="1:10" x14ac:dyDescent="0.3">
      <c r="A117" s="190" t="s">
        <v>78</v>
      </c>
      <c r="B117" s="79"/>
      <c r="C117" s="133" t="s">
        <v>79</v>
      </c>
      <c r="D117" s="133"/>
      <c r="E117" s="133"/>
      <c r="F117" s="133"/>
      <c r="G117" s="133"/>
      <c r="H117" s="152">
        <f>SUM(H118:H122)</f>
        <v>68255</v>
      </c>
      <c r="I117" s="152">
        <f>SUM(I118:I122)</f>
        <v>71258</v>
      </c>
      <c r="J117" s="136">
        <f>SUM(J118:J122)</f>
        <v>74436</v>
      </c>
    </row>
    <row r="118" spans="1:10" x14ac:dyDescent="0.3">
      <c r="A118" s="170"/>
      <c r="B118" s="52">
        <v>600</v>
      </c>
      <c r="C118" s="41" t="s">
        <v>22</v>
      </c>
      <c r="D118" s="41"/>
      <c r="E118" s="41"/>
      <c r="F118" s="41"/>
      <c r="G118" s="41"/>
      <c r="H118" s="45"/>
      <c r="I118" s="45"/>
      <c r="J118" s="108"/>
    </row>
    <row r="119" spans="1:10" x14ac:dyDescent="0.3">
      <c r="A119" s="170"/>
      <c r="B119" s="75">
        <v>610</v>
      </c>
      <c r="C119" s="28" t="s">
        <v>80</v>
      </c>
      <c r="D119" s="28"/>
      <c r="E119" s="28"/>
      <c r="F119" s="28"/>
      <c r="G119" s="28"/>
      <c r="H119" s="30">
        <v>26300</v>
      </c>
      <c r="I119" s="30">
        <v>28141</v>
      </c>
      <c r="J119" s="150">
        <v>30111</v>
      </c>
    </row>
    <row r="120" spans="1:10" x14ac:dyDescent="0.3">
      <c r="A120" s="170"/>
      <c r="B120" s="75">
        <v>620</v>
      </c>
      <c r="C120" s="28" t="s">
        <v>24</v>
      </c>
      <c r="D120" s="28"/>
      <c r="E120" s="28"/>
      <c r="F120" s="28"/>
      <c r="G120" s="28"/>
      <c r="H120" s="30">
        <v>9455</v>
      </c>
      <c r="I120" s="30">
        <v>10117</v>
      </c>
      <c r="J120" s="150">
        <v>10825</v>
      </c>
    </row>
    <row r="121" spans="1:10" x14ac:dyDescent="0.3">
      <c r="A121" s="170"/>
      <c r="B121" s="189">
        <v>630</v>
      </c>
      <c r="C121" s="141" t="s">
        <v>25</v>
      </c>
      <c r="D121" s="141"/>
      <c r="E121" s="141"/>
      <c r="F121" s="141"/>
      <c r="G121" s="141"/>
      <c r="H121" s="163">
        <v>32500</v>
      </c>
      <c r="I121" s="163">
        <v>33000</v>
      </c>
      <c r="J121" s="143">
        <v>33500</v>
      </c>
    </row>
    <row r="122" spans="1:10" x14ac:dyDescent="0.3">
      <c r="A122" s="199"/>
      <c r="B122" s="200"/>
      <c r="C122" s="201"/>
      <c r="D122" s="201"/>
      <c r="E122" s="201"/>
      <c r="F122" s="201"/>
      <c r="G122" s="201"/>
      <c r="H122" s="202"/>
      <c r="I122" s="202"/>
      <c r="J122" s="212"/>
    </row>
    <row r="123" spans="1:10" x14ac:dyDescent="0.3">
      <c r="A123" s="203" t="s">
        <v>81</v>
      </c>
      <c r="B123" s="204"/>
      <c r="C123" s="204" t="s">
        <v>82</v>
      </c>
      <c r="D123" s="204"/>
      <c r="E123" s="204"/>
      <c r="F123" s="204"/>
      <c r="G123" s="204"/>
      <c r="H123" s="198">
        <f>SUM(H124:H128)</f>
        <v>905</v>
      </c>
      <c r="I123" s="198">
        <f>SUM(I124:I128)</f>
        <v>0</v>
      </c>
      <c r="J123" s="198">
        <f>SUM(J124:J128)</f>
        <v>0</v>
      </c>
    </row>
    <row r="124" spans="1:10" x14ac:dyDescent="0.3">
      <c r="A124" s="170"/>
      <c r="B124" s="75">
        <v>600</v>
      </c>
      <c r="C124" s="28" t="s">
        <v>22</v>
      </c>
      <c r="D124" s="28"/>
      <c r="E124" s="28"/>
      <c r="F124" s="28"/>
      <c r="G124" s="28"/>
      <c r="H124" s="30"/>
      <c r="I124" s="30"/>
      <c r="J124" s="30"/>
    </row>
    <row r="125" spans="1:10" x14ac:dyDescent="0.3">
      <c r="A125" s="170"/>
      <c r="B125" s="75">
        <v>610</v>
      </c>
      <c r="C125" s="28" t="s">
        <v>83</v>
      </c>
      <c r="D125" s="28"/>
      <c r="E125" s="28"/>
      <c r="F125" s="28"/>
      <c r="G125" s="28"/>
      <c r="H125" s="30">
        <v>0</v>
      </c>
      <c r="I125" s="30">
        <v>0</v>
      </c>
      <c r="J125" s="30">
        <v>0</v>
      </c>
    </row>
    <row r="126" spans="1:10" x14ac:dyDescent="0.3">
      <c r="A126" s="170"/>
      <c r="B126" s="75">
        <v>620</v>
      </c>
      <c r="C126" s="28" t="s">
        <v>24</v>
      </c>
      <c r="D126" s="28"/>
      <c r="E126" s="28"/>
      <c r="F126" s="28"/>
      <c r="G126" s="28"/>
      <c r="H126" s="30">
        <v>0</v>
      </c>
      <c r="I126" s="30">
        <v>0</v>
      </c>
      <c r="J126" s="30">
        <v>0</v>
      </c>
    </row>
    <row r="127" spans="1:10" x14ac:dyDescent="0.3">
      <c r="A127" s="170"/>
      <c r="B127" s="75">
        <v>630</v>
      </c>
      <c r="C127" s="28" t="s">
        <v>25</v>
      </c>
      <c r="D127" s="28"/>
      <c r="E127" s="28"/>
      <c r="F127" s="28"/>
      <c r="G127" s="28"/>
      <c r="H127" s="30">
        <v>905</v>
      </c>
      <c r="I127" s="30">
        <v>0</v>
      </c>
      <c r="J127" s="30">
        <v>0</v>
      </c>
    </row>
    <row r="128" spans="1:10" x14ac:dyDescent="0.3">
      <c r="A128" s="170"/>
      <c r="B128" s="205"/>
      <c r="C128" s="32"/>
      <c r="D128" s="32"/>
      <c r="E128" s="32"/>
      <c r="F128" s="32"/>
      <c r="G128" s="32"/>
      <c r="H128" s="34"/>
      <c r="I128" s="34"/>
      <c r="J128" s="34"/>
    </row>
    <row r="129" spans="1:12" x14ac:dyDescent="0.3">
      <c r="A129" s="213" t="s">
        <v>84</v>
      </c>
      <c r="B129" s="214"/>
      <c r="C129" s="215" t="s">
        <v>85</v>
      </c>
      <c r="D129" s="215"/>
      <c r="E129" s="215"/>
      <c r="F129" s="215"/>
      <c r="G129" s="215"/>
      <c r="H129" s="216">
        <f>SUM(H130:H132)</f>
        <v>6200</v>
      </c>
      <c r="I129" s="216">
        <f>SUM(I130:I132)</f>
        <v>1300</v>
      </c>
      <c r="J129" s="216">
        <f>SUM(J130:J132)</f>
        <v>1400</v>
      </c>
    </row>
    <row r="130" spans="1:12" x14ac:dyDescent="0.3">
      <c r="A130" s="217"/>
      <c r="B130" s="218">
        <v>600</v>
      </c>
      <c r="C130" s="219" t="s">
        <v>22</v>
      </c>
      <c r="D130" s="219"/>
      <c r="E130" s="219"/>
      <c r="F130" s="219"/>
      <c r="G130" s="220"/>
      <c r="H130" s="221"/>
      <c r="I130" s="221"/>
      <c r="J130" s="221"/>
    </row>
    <row r="131" spans="1:12" x14ac:dyDescent="0.3">
      <c r="A131" s="222"/>
      <c r="B131" s="223">
        <v>630</v>
      </c>
      <c r="C131" s="224" t="s">
        <v>25</v>
      </c>
      <c r="D131" s="224"/>
      <c r="E131" s="224"/>
      <c r="F131" s="224"/>
      <c r="G131" s="225"/>
      <c r="H131" s="221">
        <v>6200</v>
      </c>
      <c r="I131" s="221">
        <v>1300</v>
      </c>
      <c r="J131" s="221">
        <v>1400</v>
      </c>
    </row>
    <row r="132" spans="1:12" x14ac:dyDescent="0.3">
      <c r="A132" s="226"/>
      <c r="B132" s="227"/>
      <c r="C132" s="228"/>
      <c r="D132" s="228"/>
      <c r="E132" s="228"/>
      <c r="F132" s="228"/>
      <c r="G132" s="228"/>
      <c r="H132" s="186"/>
      <c r="I132" s="186"/>
      <c r="J132" s="186"/>
    </row>
    <row r="133" spans="1:12" x14ac:dyDescent="0.3">
      <c r="A133" s="237" t="s">
        <v>86</v>
      </c>
      <c r="B133" s="214"/>
      <c r="C133" s="215"/>
      <c r="D133" s="215"/>
      <c r="E133" s="215"/>
      <c r="F133" s="215"/>
      <c r="G133" s="215"/>
      <c r="H133" s="238">
        <f>SUM(H6+H11+H18)</f>
        <v>1143570</v>
      </c>
      <c r="I133" s="238">
        <f>SUM(I6+I11+I18)</f>
        <v>1099886</v>
      </c>
      <c r="J133" s="238">
        <f>SUM(J6+J11+J18)</f>
        <v>1151823</v>
      </c>
    </row>
    <row r="134" spans="1:12" x14ac:dyDescent="0.3">
      <c r="A134" s="239" t="s">
        <v>22</v>
      </c>
      <c r="B134" s="229"/>
      <c r="C134" s="230"/>
      <c r="D134" s="230"/>
      <c r="E134" s="230"/>
      <c r="F134" s="230"/>
      <c r="G134" s="230"/>
      <c r="H134" s="231">
        <f>SUM(H25+H32+H37+H43+H49+H54+H58+H63+H67+H73+H79+H85+H90+H98+H104+H111+H117+H123+H129)</f>
        <v>1182570</v>
      </c>
      <c r="I134" s="231">
        <f>SUM(I25+I32+I37+I43+I49+I54+I58+I63+I67+I73+I79+I85+I90+I98+I104+I111+I117+I123+I129)</f>
        <v>1119886</v>
      </c>
      <c r="J134" s="231">
        <f>SUM(J25+J32+J37+J43+J49+J54+J58+J63+J67+J73+J79+J85+J90+J98+J104+J111+J117+J123+J129)</f>
        <v>1171823</v>
      </c>
      <c r="K134" s="159"/>
      <c r="L134" s="159"/>
    </row>
    <row r="135" spans="1:12" x14ac:dyDescent="0.3">
      <c r="A135" s="240" t="s">
        <v>12</v>
      </c>
      <c r="B135" s="205"/>
      <c r="C135" s="32"/>
      <c r="D135" s="32"/>
      <c r="E135" s="32"/>
      <c r="F135" s="32"/>
      <c r="G135" s="32"/>
      <c r="H135" s="241">
        <v>0</v>
      </c>
      <c r="I135" s="241">
        <v>0</v>
      </c>
      <c r="J135" s="242">
        <v>0</v>
      </c>
    </row>
    <row r="136" spans="1:12" x14ac:dyDescent="0.3">
      <c r="A136" s="243" t="s">
        <v>87</v>
      </c>
      <c r="B136" s="28"/>
      <c r="C136" s="28"/>
      <c r="D136" s="28"/>
      <c r="E136" s="28"/>
      <c r="F136" s="28"/>
      <c r="G136" s="28"/>
      <c r="H136" s="76">
        <v>55000</v>
      </c>
      <c r="I136" s="76">
        <v>0</v>
      </c>
      <c r="J136" s="150">
        <v>0</v>
      </c>
    </row>
    <row r="137" spans="1:12" x14ac:dyDescent="0.3">
      <c r="A137" s="243" t="s">
        <v>88</v>
      </c>
      <c r="B137" s="28"/>
      <c r="C137" s="28"/>
      <c r="D137" s="232"/>
      <c r="E137" s="2"/>
      <c r="F137" s="2"/>
      <c r="G137" s="2"/>
      <c r="H137" s="76">
        <v>94000</v>
      </c>
      <c r="I137" s="76">
        <f>SUM(I22)</f>
        <v>20000</v>
      </c>
      <c r="J137" s="150">
        <f>SUM(J22)</f>
        <v>20000</v>
      </c>
    </row>
    <row r="138" spans="1:12" x14ac:dyDescent="0.3">
      <c r="A138" s="244" t="s">
        <v>89</v>
      </c>
      <c r="B138" s="46"/>
      <c r="C138" s="46"/>
      <c r="D138" s="233"/>
      <c r="E138" s="234"/>
      <c r="F138" s="234"/>
      <c r="G138" s="234"/>
      <c r="H138" s="47">
        <f>SUM(H31)</f>
        <v>0</v>
      </c>
      <c r="I138" s="47">
        <f>SUM(I31)</f>
        <v>0</v>
      </c>
      <c r="J138" s="156">
        <f>SUM(J31)</f>
        <v>0</v>
      </c>
    </row>
    <row r="139" spans="1:12" x14ac:dyDescent="0.3">
      <c r="A139" s="240"/>
      <c r="B139" s="32"/>
      <c r="C139" s="32"/>
      <c r="D139" s="4"/>
      <c r="E139" s="4"/>
      <c r="F139" s="4"/>
      <c r="G139" s="4"/>
      <c r="H139" s="14"/>
      <c r="I139" s="14"/>
      <c r="J139" s="245"/>
    </row>
    <row r="140" spans="1:12" x14ac:dyDescent="0.3">
      <c r="A140" s="246" t="s">
        <v>90</v>
      </c>
      <c r="B140" s="141"/>
      <c r="C140" s="141"/>
      <c r="D140" s="235"/>
      <c r="E140" s="235"/>
      <c r="F140" s="235"/>
      <c r="G140" s="235"/>
      <c r="H140" s="236">
        <f t="shared" ref="H140:J141" si="0">SUM(H133+H135+H137)</f>
        <v>1237570</v>
      </c>
      <c r="I140" s="236">
        <f t="shared" si="0"/>
        <v>1119886</v>
      </c>
      <c r="J140" s="143">
        <f t="shared" si="0"/>
        <v>1171823</v>
      </c>
      <c r="K140" s="159"/>
    </row>
    <row r="141" spans="1:12" x14ac:dyDescent="0.3">
      <c r="A141" s="247" t="s">
        <v>91</v>
      </c>
      <c r="B141" s="41"/>
      <c r="C141" s="41"/>
      <c r="D141" s="1"/>
      <c r="E141" s="1"/>
      <c r="F141" s="1"/>
      <c r="G141" s="1"/>
      <c r="H141" s="53">
        <f t="shared" si="0"/>
        <v>1237570</v>
      </c>
      <c r="I141" s="53">
        <f t="shared" si="0"/>
        <v>1119886</v>
      </c>
      <c r="J141" s="108">
        <f t="shared" si="0"/>
        <v>1171823</v>
      </c>
      <c r="K141" s="159"/>
      <c r="L141" s="159"/>
    </row>
    <row r="143" spans="1:12" x14ac:dyDescent="0.3">
      <c r="H143" s="159"/>
    </row>
  </sheetData>
  <mergeCells count="1">
    <mergeCell ref="C22:G22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EPERJEŠIOVÁ Nikoleta</dc:creator>
  <cp:lastModifiedBy>lukas</cp:lastModifiedBy>
  <cp:lastPrinted>2025-10-30T09:25:16Z</cp:lastPrinted>
  <dcterms:created xsi:type="dcterms:W3CDTF">2024-11-25T07:57:00Z</dcterms:created>
  <dcterms:modified xsi:type="dcterms:W3CDTF">2025-10-30T09:26:37Z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3BBC6E04599E4DAFB9FDB14F7A5DA1C1_13</vt:lpwstr>
  </property>
  <property fmtid="{D5CDD505-2E9C-101B-9397-08002B2CF9AE}" pid="3" name="KSOProductBuildVer">
    <vt:lpwstr>1033-12.2.0.22549</vt:lpwstr>
  </property>
</Properties>
</file>